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<sst xmlns="http://schemas.openxmlformats.org/spreadsheetml/2006/main" count="49" uniqueCount="19">
  <si>
    <t>N°</t>
  </si>
  <si>
    <t>Nom</t>
  </si>
  <si>
    <t>Folio</t>
  </si>
  <si>
    <t>Lieu</t>
  </si>
  <si>
    <t>TOTAL</t>
  </si>
  <si>
    <t>N.O.</t>
  </si>
  <si>
    <t>N.F.</t>
  </si>
  <si>
    <t>Auxilliaire</t>
  </si>
  <si>
    <t>NO</t>
  </si>
  <si>
    <t>NF</t>
  </si>
  <si>
    <t>4NO-0NF</t>
  </si>
  <si>
    <t>3NO-1NF</t>
  </si>
  <si>
    <t>2NO-2NF</t>
  </si>
  <si>
    <t>0NO-4NF</t>
  </si>
  <si>
    <t>1NO-3NF</t>
  </si>
  <si>
    <t>Pour activer le calculateur, inscrire le n° du folio dans la case du contact dont vous avez besoin.</t>
  </si>
  <si>
    <t>Analyse du dépassement de capacité</t>
  </si>
  <si>
    <t>Contacteur</t>
  </si>
  <si>
    <t>3NO-0NF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</si>
</sst>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0"/>
      <name val="Arial"/>
      <family val="0"/>
    </font>
    <font>
      <sz val="8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9"/>
      <color indexed="14"/>
      <name val="Arial"/>
      <family val="2"/>
    </font>
    <font>
      <b/>
      <sz val="8"/>
      <color indexed="12"/>
      <name val="Arial"/>
      <family val="2"/>
    </font>
    <font>
      <b/>
      <sz val="5"/>
      <color indexed="12"/>
      <name val="Arial"/>
      <family val="2"/>
    </font>
    <font>
      <b/>
      <sz val="9"/>
      <color indexed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13" fillId="0" borderId="14" xfId="0" applyFont="1" applyBorder="1" applyAlignment="1">
      <alignment/>
    </xf>
    <xf numFmtId="0" fontId="9" fillId="2" borderId="15" xfId="0" applyFont="1" applyFill="1" applyBorder="1" applyAlignment="1">
      <alignment horizontal="right"/>
    </xf>
    <xf numFmtId="0" fontId="9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11" fillId="3" borderId="18" xfId="0" applyFont="1" applyFill="1" applyBorder="1" applyAlignment="1">
      <alignment horizontal="right"/>
    </xf>
    <xf numFmtId="0" fontId="11" fillId="3" borderId="16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left"/>
    </xf>
    <xf numFmtId="0" fontId="2" fillId="3" borderId="0" xfId="0" applyFont="1" applyFill="1" applyBorder="1" applyAlignment="1">
      <alignment/>
    </xf>
    <xf numFmtId="0" fontId="9" fillId="2" borderId="1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9" fillId="5" borderId="18" xfId="0" applyFont="1" applyFill="1" applyBorder="1" applyAlignment="1">
      <alignment horizontal="right"/>
    </xf>
    <xf numFmtId="0" fontId="9" fillId="5" borderId="16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right"/>
    </xf>
    <xf numFmtId="0" fontId="1" fillId="5" borderId="6" xfId="0" applyFont="1" applyFill="1" applyBorder="1" applyAlignment="1">
      <alignment horizontal="left"/>
    </xf>
    <xf numFmtId="0" fontId="2" fillId="5" borderId="0" xfId="0" applyFont="1" applyFill="1" applyBorder="1" applyAlignment="1">
      <alignment/>
    </xf>
    <xf numFmtId="0" fontId="11" fillId="4" borderId="18" xfId="0" applyFont="1" applyFill="1" applyBorder="1" applyAlignment="1">
      <alignment horizontal="right"/>
    </xf>
    <xf numFmtId="0" fontId="11" fillId="4" borderId="16" xfId="0" applyFont="1" applyFill="1" applyBorder="1" applyAlignment="1">
      <alignment horizontal="left"/>
    </xf>
    <xf numFmtId="0" fontId="12" fillId="4" borderId="7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2" fillId="6" borderId="13" xfId="0" applyFont="1" applyFill="1" applyBorder="1" applyAlignment="1">
      <alignment/>
    </xf>
    <xf numFmtId="0" fontId="5" fillId="6" borderId="22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1" xfId="0" applyFont="1" applyFill="1" applyBorder="1" applyAlignment="1">
      <alignment/>
    </xf>
    <xf numFmtId="0" fontId="6" fillId="7" borderId="25" xfId="0" applyFont="1" applyFill="1" applyBorder="1" applyAlignment="1">
      <alignment horizontal="center"/>
    </xf>
    <xf numFmtId="0" fontId="11" fillId="8" borderId="10" xfId="0" applyFont="1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1" xfId="0" applyFont="1" applyFill="1" applyBorder="1" applyAlignment="1">
      <alignment/>
    </xf>
    <xf numFmtId="0" fontId="6" fillId="8" borderId="25" xfId="0" applyFont="1" applyFill="1" applyBorder="1" applyAlignment="1">
      <alignment horizontal="center"/>
    </xf>
    <xf numFmtId="0" fontId="6" fillId="9" borderId="26" xfId="0" applyFont="1" applyFill="1" applyBorder="1" applyAlignment="1">
      <alignment horizontal="center"/>
    </xf>
    <xf numFmtId="0" fontId="0" fillId="9" borderId="27" xfId="0" applyFill="1" applyBorder="1" applyAlignment="1">
      <alignment/>
    </xf>
    <xf numFmtId="0" fontId="2" fillId="9" borderId="27" xfId="0" applyFont="1" applyFill="1" applyBorder="1" applyAlignment="1">
      <alignment/>
    </xf>
    <xf numFmtId="0" fontId="12" fillId="9" borderId="28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7" borderId="11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6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/>
      <protection locked="0"/>
    </xf>
    <xf numFmtId="0" fontId="10" fillId="3" borderId="6" xfId="0" applyFont="1" applyFill="1" applyBorder="1" applyAlignment="1" applyProtection="1">
      <alignment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alignment/>
      <protection locked="0"/>
    </xf>
    <xf numFmtId="0" fontId="8" fillId="5" borderId="6" xfId="0" applyFont="1" applyFill="1" applyBorder="1" applyAlignment="1" applyProtection="1">
      <alignment/>
      <protection locked="0"/>
    </xf>
    <xf numFmtId="0" fontId="8" fillId="4" borderId="6" xfId="0" applyFont="1" applyFill="1" applyBorder="1" applyAlignment="1" applyProtection="1">
      <alignment/>
      <protection locked="0"/>
    </xf>
    <xf numFmtId="0" fontId="3" fillId="7" borderId="10" xfId="0" applyFont="1" applyFill="1" applyBorder="1" applyAlignment="1">
      <alignment/>
    </xf>
    <xf numFmtId="0" fontId="0" fillId="0" borderId="3" xfId="0" applyBorder="1" applyAlignment="1">
      <alignment/>
    </xf>
    <xf numFmtId="0" fontId="8" fillId="2" borderId="30" xfId="0" applyFont="1" applyFill="1" applyBorder="1" applyAlignment="1" applyProtection="1">
      <alignment/>
      <protection locked="0"/>
    </xf>
    <xf numFmtId="0" fontId="10" fillId="3" borderId="30" xfId="0" applyFont="1" applyFill="1" applyBorder="1" applyAlignment="1" applyProtection="1">
      <alignment/>
      <protection locked="0"/>
    </xf>
    <xf numFmtId="0" fontId="8" fillId="3" borderId="30" xfId="0" applyFont="1" applyFill="1" applyBorder="1" applyAlignment="1" applyProtection="1">
      <alignment/>
      <protection locked="0"/>
    </xf>
    <xf numFmtId="0" fontId="8" fillId="5" borderId="30" xfId="0" applyFont="1" applyFill="1" applyBorder="1" applyAlignment="1" applyProtection="1">
      <alignment/>
      <protection locked="0"/>
    </xf>
    <xf numFmtId="0" fontId="8" fillId="4" borderId="30" xfId="0" applyFont="1" applyFill="1" applyBorder="1" applyAlignment="1" applyProtection="1">
      <alignment/>
      <protection locked="0"/>
    </xf>
    <xf numFmtId="0" fontId="5" fillId="3" borderId="30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12" fillId="9" borderId="34" xfId="0" applyFont="1" applyFill="1" applyBorder="1" applyAlignment="1">
      <alignment/>
    </xf>
    <xf numFmtId="0" fontId="16" fillId="0" borderId="35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3" borderId="22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0" fillId="3" borderId="19" xfId="0" applyFont="1" applyFill="1" applyBorder="1" applyAlignment="1" applyProtection="1">
      <alignment/>
      <protection locked="0"/>
    </xf>
    <xf numFmtId="0" fontId="10" fillId="3" borderId="31" xfId="0" applyFont="1" applyFill="1" applyBorder="1" applyAlignment="1" applyProtection="1">
      <alignment/>
      <protection locked="0"/>
    </xf>
    <xf numFmtId="0" fontId="8" fillId="2" borderId="17" xfId="0" applyFont="1" applyFill="1" applyBorder="1" applyAlignment="1" applyProtection="1">
      <alignment/>
      <protection locked="0"/>
    </xf>
    <xf numFmtId="0" fontId="8" fillId="2" borderId="36" xfId="0" applyFont="1" applyFill="1" applyBorder="1" applyAlignment="1" applyProtection="1">
      <alignment/>
      <protection locked="0"/>
    </xf>
    <xf numFmtId="0" fontId="6" fillId="10" borderId="37" xfId="0" applyFont="1" applyFill="1" applyBorder="1" applyAlignment="1">
      <alignment horizontal="center"/>
    </xf>
    <xf numFmtId="0" fontId="14" fillId="10" borderId="38" xfId="0" applyFont="1" applyFill="1" applyBorder="1" applyAlignment="1">
      <alignment horizontal="center"/>
    </xf>
    <xf numFmtId="0" fontId="2" fillId="10" borderId="27" xfId="0" applyFont="1" applyFill="1" applyBorder="1" applyAlignment="1">
      <alignment/>
    </xf>
    <xf numFmtId="0" fontId="6" fillId="10" borderId="28" xfId="0" applyFont="1" applyFill="1" applyBorder="1" applyAlignment="1">
      <alignment horizontal="center"/>
    </xf>
    <xf numFmtId="0" fontId="6" fillId="10" borderId="34" xfId="0" applyFont="1" applyFill="1" applyBorder="1" applyAlignment="1">
      <alignment horizontal="center"/>
    </xf>
    <xf numFmtId="0" fontId="8" fillId="3" borderId="19" xfId="0" applyFont="1" applyFill="1" applyBorder="1" applyAlignment="1" applyProtection="1">
      <alignment/>
      <protection locked="0"/>
    </xf>
    <xf numFmtId="0" fontId="8" fillId="3" borderId="31" xfId="0" applyFont="1" applyFill="1" applyBorder="1" applyAlignment="1" applyProtection="1">
      <alignment/>
      <protection locked="0"/>
    </xf>
    <xf numFmtId="0" fontId="9" fillId="5" borderId="15" xfId="0" applyFont="1" applyFill="1" applyBorder="1" applyAlignment="1">
      <alignment horizontal="right"/>
    </xf>
    <xf numFmtId="0" fontId="1" fillId="5" borderId="17" xfId="0" applyFont="1" applyFill="1" applyBorder="1" applyAlignment="1">
      <alignment horizontal="right"/>
    </xf>
    <xf numFmtId="0" fontId="8" fillId="5" borderId="17" xfId="0" applyFont="1" applyFill="1" applyBorder="1" applyAlignment="1" applyProtection="1">
      <alignment/>
      <protection locked="0"/>
    </xf>
    <xf numFmtId="0" fontId="8" fillId="5" borderId="36" xfId="0" applyFont="1" applyFill="1" applyBorder="1" applyAlignment="1" applyProtection="1">
      <alignment/>
      <protection locked="0"/>
    </xf>
    <xf numFmtId="0" fontId="15" fillId="10" borderId="27" xfId="0" applyFont="1" applyFill="1" applyBorder="1" applyAlignment="1">
      <alignment/>
    </xf>
    <xf numFmtId="0" fontId="11" fillId="4" borderId="15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8" fillId="4" borderId="19" xfId="0" applyFont="1" applyFill="1" applyBorder="1" applyAlignment="1" applyProtection="1">
      <alignment/>
      <protection locked="0"/>
    </xf>
    <xf numFmtId="0" fontId="8" fillId="4" borderId="31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6600"/>
        </patternFill>
      </fill>
      <border/>
    </dxf>
    <dxf>
      <font>
        <color auto="1"/>
      </font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95" zoomScaleNormal="95" workbookViewId="0" topLeftCell="A1">
      <selection activeCell="AK3" sqref="AK3"/>
    </sheetView>
  </sheetViews>
  <sheetFormatPr defaultColWidth="11.421875" defaultRowHeight="12.75"/>
  <cols>
    <col min="1" max="1" width="3.8515625" style="0" customWidth="1"/>
    <col min="2" max="2" width="7.140625" style="0" customWidth="1"/>
    <col min="3" max="10" width="3.7109375" style="0" customWidth="1"/>
    <col min="11" max="11" width="7.140625" style="0" customWidth="1"/>
    <col min="12" max="19" width="3.7109375" style="0" customWidth="1"/>
    <col min="20" max="20" width="7.140625" style="0" customWidth="1"/>
    <col min="21" max="28" width="3.7109375" style="0" customWidth="1"/>
    <col min="29" max="29" width="7.140625" style="0" customWidth="1"/>
    <col min="30" max="30" width="0.9921875" style="3" customWidth="1"/>
    <col min="31" max="34" width="4.7109375" style="0" customWidth="1"/>
    <col min="35" max="35" width="0.85546875" style="0" customWidth="1"/>
    <col min="36" max="36" width="36.7109375" style="0" customWidth="1"/>
  </cols>
  <sheetData>
    <row r="1" ht="15.75">
      <c r="B1" s="77" t="s">
        <v>15</v>
      </c>
    </row>
    <row r="2" ht="13.5" thickBot="1"/>
    <row r="3" spans="1:36" ht="12.75">
      <c r="A3" s="52" t="s">
        <v>0</v>
      </c>
      <c r="B3" s="6" t="s">
        <v>1</v>
      </c>
      <c r="C3" s="27">
        <v>1</v>
      </c>
      <c r="D3" s="28">
        <v>2</v>
      </c>
      <c r="E3" s="32">
        <v>3</v>
      </c>
      <c r="F3" s="33">
        <v>4</v>
      </c>
      <c r="G3" s="37">
        <v>5</v>
      </c>
      <c r="H3" s="28">
        <v>6</v>
      </c>
      <c r="I3" s="32">
        <v>7</v>
      </c>
      <c r="J3" s="103">
        <v>8</v>
      </c>
      <c r="K3" s="109" t="s">
        <v>4</v>
      </c>
      <c r="L3" s="27">
        <v>13</v>
      </c>
      <c r="M3" s="28">
        <v>14</v>
      </c>
      <c r="N3" s="32">
        <f aca="true" t="shared" si="0" ref="N3:S3">L3+10</f>
        <v>23</v>
      </c>
      <c r="O3" s="33">
        <f t="shared" si="0"/>
        <v>24</v>
      </c>
      <c r="P3" s="37">
        <f t="shared" si="0"/>
        <v>33</v>
      </c>
      <c r="Q3" s="28">
        <f t="shared" si="0"/>
        <v>34</v>
      </c>
      <c r="R3" s="32">
        <f t="shared" si="0"/>
        <v>43</v>
      </c>
      <c r="S3" s="103">
        <f t="shared" si="0"/>
        <v>44</v>
      </c>
      <c r="T3" s="109" t="s">
        <v>4</v>
      </c>
      <c r="U3" s="116">
        <v>11</v>
      </c>
      <c r="V3" s="43">
        <v>12</v>
      </c>
      <c r="W3" s="47">
        <f aca="true" t="shared" si="1" ref="W3:AB3">U3+10</f>
        <v>21</v>
      </c>
      <c r="X3" s="48">
        <f t="shared" si="1"/>
        <v>22</v>
      </c>
      <c r="Y3" s="42">
        <f t="shared" si="1"/>
        <v>31</v>
      </c>
      <c r="Z3" s="43">
        <f t="shared" si="1"/>
        <v>32</v>
      </c>
      <c r="AA3" s="47">
        <f t="shared" si="1"/>
        <v>41</v>
      </c>
      <c r="AB3" s="121">
        <f t="shared" si="1"/>
        <v>42</v>
      </c>
      <c r="AC3" s="109" t="s">
        <v>4</v>
      </c>
      <c r="AD3" s="7"/>
      <c r="AE3" s="98" t="s">
        <v>17</v>
      </c>
      <c r="AF3" s="14"/>
      <c r="AG3" s="26" t="s">
        <v>7</v>
      </c>
      <c r="AH3" s="15"/>
      <c r="AI3" s="87"/>
      <c r="AJ3" s="67" t="s">
        <v>16</v>
      </c>
    </row>
    <row r="4" spans="1:36" ht="12.75">
      <c r="A4" s="53"/>
      <c r="B4" s="2"/>
      <c r="C4" s="29" t="s">
        <v>2</v>
      </c>
      <c r="D4" s="30" t="s">
        <v>3</v>
      </c>
      <c r="E4" s="34" t="s">
        <v>2</v>
      </c>
      <c r="F4" s="35" t="s">
        <v>3</v>
      </c>
      <c r="G4" s="38" t="s">
        <v>2</v>
      </c>
      <c r="H4" s="30" t="s">
        <v>3</v>
      </c>
      <c r="I4" s="34" t="s">
        <v>2</v>
      </c>
      <c r="J4" s="104" t="s">
        <v>3</v>
      </c>
      <c r="K4" s="110" t="s">
        <v>5</v>
      </c>
      <c r="L4" s="29" t="s">
        <v>2</v>
      </c>
      <c r="M4" s="30" t="s">
        <v>3</v>
      </c>
      <c r="N4" s="34" t="s">
        <v>2</v>
      </c>
      <c r="O4" s="35" t="s">
        <v>3</v>
      </c>
      <c r="P4" s="38" t="s">
        <v>2</v>
      </c>
      <c r="Q4" s="30" t="s">
        <v>3</v>
      </c>
      <c r="R4" s="34" t="s">
        <v>2</v>
      </c>
      <c r="S4" s="104" t="s">
        <v>3</v>
      </c>
      <c r="T4" s="110" t="s">
        <v>5</v>
      </c>
      <c r="U4" s="117" t="s">
        <v>2</v>
      </c>
      <c r="V4" s="45" t="s">
        <v>3</v>
      </c>
      <c r="W4" s="39" t="s">
        <v>2</v>
      </c>
      <c r="X4" s="40" t="s">
        <v>3</v>
      </c>
      <c r="Y4" s="44" t="s">
        <v>2</v>
      </c>
      <c r="Z4" s="45" t="s">
        <v>3</v>
      </c>
      <c r="AA4" s="39" t="s">
        <v>2</v>
      </c>
      <c r="AB4" s="122" t="s">
        <v>3</v>
      </c>
      <c r="AC4" s="110" t="s">
        <v>6</v>
      </c>
      <c r="AD4" s="5"/>
      <c r="AE4" s="99" t="s">
        <v>8</v>
      </c>
      <c r="AF4" s="11" t="s">
        <v>9</v>
      </c>
      <c r="AG4" s="12" t="s">
        <v>8</v>
      </c>
      <c r="AH4" s="13" t="s">
        <v>9</v>
      </c>
      <c r="AI4" s="19"/>
      <c r="AJ4" s="68"/>
    </row>
    <row r="5" spans="1:36" s="1" customFormat="1" ht="8.25">
      <c r="A5" s="54"/>
      <c r="B5" s="8"/>
      <c r="C5" s="31"/>
      <c r="D5" s="31"/>
      <c r="E5" s="36"/>
      <c r="F5" s="36"/>
      <c r="G5" s="31"/>
      <c r="H5" s="31"/>
      <c r="I5" s="36"/>
      <c r="J5" s="36"/>
      <c r="K5" s="111"/>
      <c r="L5" s="31"/>
      <c r="M5" s="31"/>
      <c r="N5" s="36"/>
      <c r="O5" s="36"/>
      <c r="P5" s="31"/>
      <c r="Q5" s="31"/>
      <c r="R5" s="36"/>
      <c r="S5" s="36"/>
      <c r="T5" s="120"/>
      <c r="U5" s="46"/>
      <c r="V5" s="46"/>
      <c r="W5" s="41"/>
      <c r="X5" s="41"/>
      <c r="Y5" s="46"/>
      <c r="Z5" s="46"/>
      <c r="AA5" s="41"/>
      <c r="AB5" s="41"/>
      <c r="AC5" s="120"/>
      <c r="AD5" s="9"/>
      <c r="AE5" s="100"/>
      <c r="AF5" s="8"/>
      <c r="AG5" s="8"/>
      <c r="AH5" s="10"/>
      <c r="AI5" s="8"/>
      <c r="AJ5" s="69"/>
    </row>
    <row r="6" spans="1:36" ht="12" customHeight="1">
      <c r="A6" s="55">
        <v>1</v>
      </c>
      <c r="B6" s="78"/>
      <c r="C6" s="79"/>
      <c r="D6" s="79"/>
      <c r="E6" s="80"/>
      <c r="F6" s="80"/>
      <c r="G6" s="79"/>
      <c r="H6" s="79"/>
      <c r="I6" s="80"/>
      <c r="J6" s="105"/>
      <c r="K6" s="112">
        <f>IF(C6="",0,1)+IF(E6="",0,1)+IF(G6="",0,1)+IF(I6="",0,1)</f>
        <v>0</v>
      </c>
      <c r="L6" s="107"/>
      <c r="M6" s="79"/>
      <c r="N6" s="83"/>
      <c r="O6" s="83"/>
      <c r="P6" s="79"/>
      <c r="Q6" s="79"/>
      <c r="R6" s="83"/>
      <c r="S6" s="114"/>
      <c r="T6" s="112">
        <f>IF(L6="",0,1)+IF(N6="",0,1)+IF(P6="",0,1)+IF(R6="",0,1)</f>
        <v>0</v>
      </c>
      <c r="U6" s="118"/>
      <c r="V6" s="84"/>
      <c r="W6" s="85"/>
      <c r="X6" s="85"/>
      <c r="Y6" s="84"/>
      <c r="Z6" s="84"/>
      <c r="AA6" s="85"/>
      <c r="AB6" s="123"/>
      <c r="AC6" s="112">
        <f>IF(U6="",0,1)+IF(W6="",0,1)+IF(Y6="",0,1)+IF(AA6="",0,1)</f>
        <v>0</v>
      </c>
      <c r="AD6" s="4"/>
      <c r="AE6" s="101">
        <f>IF(K6=0,IF(T6+AC6&gt;0,3,""),IF(K6&lt;=3,3,4))</f>
      </c>
      <c r="AF6" s="50">
        <f>IF(K6=0,IF(T6+AC6&gt;0,0,""),0)</f>
      </c>
      <c r="AG6" s="51">
        <f>IF(T6+AC6=0,"",4-AC6)</f>
      </c>
      <c r="AH6" s="49">
        <f>IF(AC6=0,IF(T6&gt;0,0,""),AC6)</f>
      </c>
      <c r="AI6" s="19"/>
      <c r="AJ6" s="70">
        <f>IF(Feuil2!I4=1,"Analyser l'ajout d'un relais","")</f>
      </c>
    </row>
    <row r="7" spans="1:36" ht="12" customHeight="1">
      <c r="A7" s="55">
        <f aca="true" t="shared" si="2" ref="A7:A44">A6+1</f>
        <v>2</v>
      </c>
      <c r="B7" s="78"/>
      <c r="C7" s="79"/>
      <c r="D7" s="79"/>
      <c r="E7" s="80"/>
      <c r="F7" s="80"/>
      <c r="G7" s="79"/>
      <c r="H7" s="79"/>
      <c r="I7" s="80"/>
      <c r="J7" s="105"/>
      <c r="K7" s="112">
        <f aca="true" t="shared" si="3" ref="K7:K44">IF(C7="",0,1)+IF(E7="",0,1)+IF(G7="",0,1)+IF(I7="",0,1)</f>
        <v>0</v>
      </c>
      <c r="L7" s="107"/>
      <c r="M7" s="79"/>
      <c r="N7" s="83"/>
      <c r="O7" s="83"/>
      <c r="P7" s="79"/>
      <c r="Q7" s="79"/>
      <c r="R7" s="83"/>
      <c r="S7" s="114"/>
      <c r="T7" s="112">
        <f aca="true" t="shared" si="4" ref="T7:T44">IF(L7="",0,1)+IF(N7="",0,1)+IF(P7="",0,1)+IF(R7="",0,1)</f>
        <v>0</v>
      </c>
      <c r="U7" s="118"/>
      <c r="V7" s="84"/>
      <c r="W7" s="85"/>
      <c r="X7" s="85"/>
      <c r="Y7" s="84"/>
      <c r="Z7" s="84"/>
      <c r="AA7" s="85"/>
      <c r="AB7" s="123"/>
      <c r="AC7" s="112">
        <f aca="true" t="shared" si="5" ref="AC7:AC44">IF(U7="",0,1)+IF(W7="",0,1)+IF(Y7="",0,1)+IF(AA7="",0,1)</f>
        <v>0</v>
      </c>
      <c r="AD7" s="4"/>
      <c r="AE7" s="101">
        <f aca="true" t="shared" si="6" ref="AE7:AE44">IF(K7=0,IF(T7+AC7&gt;0,3,""),IF(K7&lt;=3,3,4))</f>
      </c>
      <c r="AF7" s="50">
        <f aca="true" t="shared" si="7" ref="AF7:AF44">IF(K7=0,IF(T7+AC7&gt;0,0,""),0)</f>
      </c>
      <c r="AG7" s="51">
        <f aca="true" t="shared" si="8" ref="AG7:AG44">IF(T7+AC7=0,"",4-AC7)</f>
      </c>
      <c r="AH7" s="49">
        <f aca="true" t="shared" si="9" ref="AH7:AH44">IF(AC7=0,IF(T7&gt;0,0,""),AC7)</f>
      </c>
      <c r="AI7" s="19"/>
      <c r="AJ7" s="70">
        <f>IF(Feuil2!I5=1,"Analyser l'ajout d'un relais","")</f>
      </c>
    </row>
    <row r="8" spans="1:36" ht="12" customHeight="1">
      <c r="A8" s="55">
        <f t="shared" si="2"/>
        <v>3</v>
      </c>
      <c r="B8" s="78"/>
      <c r="C8" s="79"/>
      <c r="D8" s="79"/>
      <c r="E8" s="80"/>
      <c r="F8" s="80"/>
      <c r="G8" s="79"/>
      <c r="H8" s="79"/>
      <c r="I8" s="80"/>
      <c r="J8" s="105"/>
      <c r="K8" s="112">
        <f t="shared" si="3"/>
        <v>0</v>
      </c>
      <c r="L8" s="107"/>
      <c r="M8" s="79"/>
      <c r="N8" s="83"/>
      <c r="O8" s="83"/>
      <c r="P8" s="79"/>
      <c r="Q8" s="79"/>
      <c r="R8" s="83"/>
      <c r="S8" s="114"/>
      <c r="T8" s="112">
        <f t="shared" si="4"/>
        <v>0</v>
      </c>
      <c r="U8" s="118"/>
      <c r="V8" s="84"/>
      <c r="W8" s="85"/>
      <c r="X8" s="85"/>
      <c r="Y8" s="84"/>
      <c r="Z8" s="84"/>
      <c r="AA8" s="85"/>
      <c r="AB8" s="123"/>
      <c r="AC8" s="112">
        <f t="shared" si="5"/>
        <v>0</v>
      </c>
      <c r="AD8" s="4"/>
      <c r="AE8" s="101">
        <f t="shared" si="6"/>
      </c>
      <c r="AF8" s="50">
        <f t="shared" si="7"/>
      </c>
      <c r="AG8" s="51">
        <f t="shared" si="8"/>
      </c>
      <c r="AH8" s="49">
        <f t="shared" si="9"/>
      </c>
      <c r="AI8" s="19"/>
      <c r="AJ8" s="70">
        <f>IF(Feuil2!I6=1,"Analyser l'ajout d'un relais","")</f>
      </c>
    </row>
    <row r="9" spans="1:36" ht="12" customHeight="1">
      <c r="A9" s="55">
        <f t="shared" si="2"/>
        <v>4</v>
      </c>
      <c r="B9" s="78"/>
      <c r="C9" s="79"/>
      <c r="D9" s="79"/>
      <c r="E9" s="80"/>
      <c r="F9" s="80"/>
      <c r="G9" s="79"/>
      <c r="H9" s="79"/>
      <c r="I9" s="80"/>
      <c r="J9" s="105"/>
      <c r="K9" s="112">
        <f t="shared" si="3"/>
        <v>0</v>
      </c>
      <c r="L9" s="107"/>
      <c r="M9" s="79"/>
      <c r="N9" s="83"/>
      <c r="O9" s="83"/>
      <c r="P9" s="79"/>
      <c r="Q9" s="79"/>
      <c r="R9" s="83"/>
      <c r="S9" s="114"/>
      <c r="T9" s="112">
        <f t="shared" si="4"/>
        <v>0</v>
      </c>
      <c r="U9" s="118"/>
      <c r="V9" s="84"/>
      <c r="W9" s="85"/>
      <c r="X9" s="85"/>
      <c r="Y9" s="84"/>
      <c r="Z9" s="84"/>
      <c r="AA9" s="85"/>
      <c r="AB9" s="123"/>
      <c r="AC9" s="112">
        <f t="shared" si="5"/>
        <v>0</v>
      </c>
      <c r="AD9" s="4"/>
      <c r="AE9" s="101">
        <f t="shared" si="6"/>
      </c>
      <c r="AF9" s="50">
        <f t="shared" si="7"/>
      </c>
      <c r="AG9" s="51">
        <f t="shared" si="8"/>
      </c>
      <c r="AH9" s="49">
        <f t="shared" si="9"/>
      </c>
      <c r="AI9" s="19"/>
      <c r="AJ9" s="70">
        <f>IF(Feuil2!I7=1,"Analyser l'ajout d'un relais","")</f>
      </c>
    </row>
    <row r="10" spans="1:36" ht="12" customHeight="1">
      <c r="A10" s="55">
        <f t="shared" si="2"/>
        <v>5</v>
      </c>
      <c r="B10" s="78"/>
      <c r="C10" s="79"/>
      <c r="D10" s="79"/>
      <c r="E10" s="80"/>
      <c r="F10" s="80"/>
      <c r="G10" s="79"/>
      <c r="H10" s="79"/>
      <c r="I10" s="80"/>
      <c r="J10" s="105"/>
      <c r="K10" s="112">
        <f t="shared" si="3"/>
        <v>0</v>
      </c>
      <c r="L10" s="107"/>
      <c r="M10" s="79"/>
      <c r="N10" s="83"/>
      <c r="O10" s="83"/>
      <c r="P10" s="79"/>
      <c r="Q10" s="79"/>
      <c r="R10" s="83"/>
      <c r="S10" s="114"/>
      <c r="T10" s="112">
        <f t="shared" si="4"/>
        <v>0</v>
      </c>
      <c r="U10" s="118"/>
      <c r="V10" s="84"/>
      <c r="W10" s="85"/>
      <c r="X10" s="85"/>
      <c r="Y10" s="84"/>
      <c r="Z10" s="84"/>
      <c r="AA10" s="85"/>
      <c r="AB10" s="123"/>
      <c r="AC10" s="112">
        <f t="shared" si="5"/>
        <v>0</v>
      </c>
      <c r="AD10" s="4"/>
      <c r="AE10" s="101">
        <f t="shared" si="6"/>
      </c>
      <c r="AF10" s="50">
        <f t="shared" si="7"/>
      </c>
      <c r="AG10" s="51">
        <f t="shared" si="8"/>
      </c>
      <c r="AH10" s="49">
        <f t="shared" si="9"/>
      </c>
      <c r="AI10" s="19"/>
      <c r="AJ10" s="70">
        <f>IF(Feuil2!I8=1,"Analyser l'ajout d'un relais","")</f>
      </c>
    </row>
    <row r="11" spans="1:36" ht="12" customHeight="1">
      <c r="A11" s="55">
        <f t="shared" si="2"/>
        <v>6</v>
      </c>
      <c r="B11" s="78"/>
      <c r="C11" s="79"/>
      <c r="D11" s="79"/>
      <c r="E11" s="80"/>
      <c r="F11" s="80"/>
      <c r="G11" s="79"/>
      <c r="H11" s="79"/>
      <c r="I11" s="80"/>
      <c r="J11" s="105"/>
      <c r="K11" s="112">
        <f t="shared" si="3"/>
        <v>0</v>
      </c>
      <c r="L11" s="107"/>
      <c r="M11" s="79"/>
      <c r="N11" s="83"/>
      <c r="O11" s="83"/>
      <c r="P11" s="79"/>
      <c r="Q11" s="79"/>
      <c r="R11" s="83"/>
      <c r="S11" s="114"/>
      <c r="T11" s="112">
        <f t="shared" si="4"/>
        <v>0</v>
      </c>
      <c r="U11" s="118"/>
      <c r="V11" s="84"/>
      <c r="W11" s="85"/>
      <c r="X11" s="85"/>
      <c r="Y11" s="84"/>
      <c r="Z11" s="84"/>
      <c r="AA11" s="85"/>
      <c r="AB11" s="123"/>
      <c r="AC11" s="112">
        <f t="shared" si="5"/>
        <v>0</v>
      </c>
      <c r="AD11" s="4"/>
      <c r="AE11" s="101">
        <f t="shared" si="6"/>
      </c>
      <c r="AF11" s="50">
        <f t="shared" si="7"/>
      </c>
      <c r="AG11" s="51">
        <f t="shared" si="8"/>
      </c>
      <c r="AH11" s="49">
        <f t="shared" si="9"/>
      </c>
      <c r="AI11" s="19"/>
      <c r="AJ11" s="70">
        <f>IF(Feuil2!I9=1,"Analyser l'ajout d'un relais","")</f>
      </c>
    </row>
    <row r="12" spans="1:36" ht="12" customHeight="1">
      <c r="A12" s="55">
        <f t="shared" si="2"/>
        <v>7</v>
      </c>
      <c r="B12" s="78"/>
      <c r="C12" s="79"/>
      <c r="D12" s="79"/>
      <c r="E12" s="80"/>
      <c r="F12" s="80"/>
      <c r="G12" s="79"/>
      <c r="H12" s="79"/>
      <c r="I12" s="80"/>
      <c r="J12" s="105"/>
      <c r="K12" s="112">
        <f t="shared" si="3"/>
        <v>0</v>
      </c>
      <c r="L12" s="107"/>
      <c r="M12" s="79"/>
      <c r="N12" s="83"/>
      <c r="O12" s="83"/>
      <c r="P12" s="79"/>
      <c r="Q12" s="79"/>
      <c r="R12" s="83"/>
      <c r="S12" s="114"/>
      <c r="T12" s="112">
        <f t="shared" si="4"/>
        <v>0</v>
      </c>
      <c r="U12" s="118"/>
      <c r="V12" s="84"/>
      <c r="W12" s="85"/>
      <c r="X12" s="85"/>
      <c r="Y12" s="84"/>
      <c r="Z12" s="84"/>
      <c r="AA12" s="85"/>
      <c r="AB12" s="123"/>
      <c r="AC12" s="112">
        <f t="shared" si="5"/>
        <v>0</v>
      </c>
      <c r="AD12" s="4"/>
      <c r="AE12" s="101">
        <f t="shared" si="6"/>
      </c>
      <c r="AF12" s="50">
        <f t="shared" si="7"/>
      </c>
      <c r="AG12" s="51">
        <f t="shared" si="8"/>
      </c>
      <c r="AH12" s="49">
        <f t="shared" si="9"/>
      </c>
      <c r="AI12" s="19"/>
      <c r="AJ12" s="70">
        <f>IF(Feuil2!I10=1,"Analyser l'ajout d'un relais","")</f>
      </c>
    </row>
    <row r="13" spans="1:36" ht="12" customHeight="1">
      <c r="A13" s="55">
        <f t="shared" si="2"/>
        <v>8</v>
      </c>
      <c r="B13" s="78"/>
      <c r="C13" s="79"/>
      <c r="D13" s="79"/>
      <c r="E13" s="80"/>
      <c r="F13" s="80"/>
      <c r="G13" s="79"/>
      <c r="H13" s="79"/>
      <c r="I13" s="80"/>
      <c r="J13" s="105"/>
      <c r="K13" s="112">
        <f t="shared" si="3"/>
        <v>0</v>
      </c>
      <c r="L13" s="107"/>
      <c r="M13" s="79"/>
      <c r="N13" s="83"/>
      <c r="O13" s="83"/>
      <c r="P13" s="79"/>
      <c r="Q13" s="79"/>
      <c r="R13" s="83"/>
      <c r="S13" s="114"/>
      <c r="T13" s="112">
        <f t="shared" si="4"/>
        <v>0</v>
      </c>
      <c r="U13" s="118"/>
      <c r="V13" s="84"/>
      <c r="W13" s="85"/>
      <c r="X13" s="85"/>
      <c r="Y13" s="84"/>
      <c r="Z13" s="84"/>
      <c r="AA13" s="85"/>
      <c r="AB13" s="123"/>
      <c r="AC13" s="112">
        <f t="shared" si="5"/>
        <v>0</v>
      </c>
      <c r="AD13" s="4"/>
      <c r="AE13" s="101">
        <f t="shared" si="6"/>
      </c>
      <c r="AF13" s="50">
        <f t="shared" si="7"/>
      </c>
      <c r="AG13" s="51">
        <f t="shared" si="8"/>
      </c>
      <c r="AH13" s="49">
        <f t="shared" si="9"/>
      </c>
      <c r="AI13" s="19"/>
      <c r="AJ13" s="70">
        <f>IF(Feuil2!I11=1,"Analyser l'ajout d'un relais","")</f>
      </c>
    </row>
    <row r="14" spans="1:36" ht="12" customHeight="1">
      <c r="A14" s="55">
        <f t="shared" si="2"/>
        <v>9</v>
      </c>
      <c r="B14" s="78"/>
      <c r="C14" s="79"/>
      <c r="D14" s="79"/>
      <c r="E14" s="80"/>
      <c r="F14" s="80"/>
      <c r="G14" s="79"/>
      <c r="H14" s="79"/>
      <c r="I14" s="80"/>
      <c r="J14" s="105"/>
      <c r="K14" s="112">
        <f t="shared" si="3"/>
        <v>0</v>
      </c>
      <c r="L14" s="107"/>
      <c r="M14" s="79"/>
      <c r="N14" s="83"/>
      <c r="O14" s="83"/>
      <c r="P14" s="79"/>
      <c r="Q14" s="79"/>
      <c r="R14" s="83"/>
      <c r="S14" s="114"/>
      <c r="T14" s="112">
        <f t="shared" si="4"/>
        <v>0</v>
      </c>
      <c r="U14" s="118"/>
      <c r="V14" s="84"/>
      <c r="W14" s="85"/>
      <c r="X14" s="85"/>
      <c r="Y14" s="84"/>
      <c r="Z14" s="84"/>
      <c r="AA14" s="85"/>
      <c r="AB14" s="123"/>
      <c r="AC14" s="112">
        <f t="shared" si="5"/>
        <v>0</v>
      </c>
      <c r="AD14" s="4"/>
      <c r="AE14" s="101">
        <f t="shared" si="6"/>
      </c>
      <c r="AF14" s="50">
        <f t="shared" si="7"/>
      </c>
      <c r="AG14" s="51">
        <f t="shared" si="8"/>
      </c>
      <c r="AH14" s="49">
        <f t="shared" si="9"/>
      </c>
      <c r="AI14" s="19"/>
      <c r="AJ14" s="70">
        <f>IF(Feuil2!I12=1,"Analyser l'ajout d'un relais","")</f>
      </c>
    </row>
    <row r="15" spans="1:36" ht="12" customHeight="1">
      <c r="A15" s="55">
        <f t="shared" si="2"/>
        <v>10</v>
      </c>
      <c r="B15" s="78"/>
      <c r="C15" s="79"/>
      <c r="D15" s="79"/>
      <c r="E15" s="80"/>
      <c r="F15" s="80"/>
      <c r="G15" s="79"/>
      <c r="H15" s="79"/>
      <c r="I15" s="80"/>
      <c r="J15" s="105"/>
      <c r="K15" s="112">
        <f t="shared" si="3"/>
        <v>0</v>
      </c>
      <c r="L15" s="107"/>
      <c r="M15" s="79"/>
      <c r="N15" s="83"/>
      <c r="O15" s="83"/>
      <c r="P15" s="79"/>
      <c r="Q15" s="79"/>
      <c r="R15" s="83"/>
      <c r="S15" s="114"/>
      <c r="T15" s="112">
        <f t="shared" si="4"/>
        <v>0</v>
      </c>
      <c r="U15" s="118"/>
      <c r="V15" s="84"/>
      <c r="W15" s="85"/>
      <c r="X15" s="85"/>
      <c r="Y15" s="84"/>
      <c r="Z15" s="84"/>
      <c r="AA15" s="85"/>
      <c r="AB15" s="123"/>
      <c r="AC15" s="112">
        <f t="shared" si="5"/>
        <v>0</v>
      </c>
      <c r="AD15" s="4"/>
      <c r="AE15" s="101">
        <f t="shared" si="6"/>
      </c>
      <c r="AF15" s="50">
        <f t="shared" si="7"/>
      </c>
      <c r="AG15" s="51">
        <f t="shared" si="8"/>
      </c>
      <c r="AH15" s="49">
        <f t="shared" si="9"/>
      </c>
      <c r="AI15" s="19"/>
      <c r="AJ15" s="70">
        <f>IF(Feuil2!I13=1,"Analyser l'ajout d'un relais","")</f>
      </c>
    </row>
    <row r="16" spans="1:36" ht="12" customHeight="1">
      <c r="A16" s="55">
        <f t="shared" si="2"/>
        <v>11</v>
      </c>
      <c r="B16" s="78"/>
      <c r="C16" s="79"/>
      <c r="D16" s="79"/>
      <c r="E16" s="80"/>
      <c r="F16" s="80"/>
      <c r="G16" s="79"/>
      <c r="H16" s="79"/>
      <c r="I16" s="80"/>
      <c r="J16" s="105"/>
      <c r="K16" s="112">
        <f t="shared" si="3"/>
        <v>0</v>
      </c>
      <c r="L16" s="107"/>
      <c r="M16" s="79"/>
      <c r="N16" s="83"/>
      <c r="O16" s="83"/>
      <c r="P16" s="79"/>
      <c r="Q16" s="79"/>
      <c r="R16" s="83"/>
      <c r="S16" s="114"/>
      <c r="T16" s="112">
        <f t="shared" si="4"/>
        <v>0</v>
      </c>
      <c r="U16" s="118"/>
      <c r="V16" s="84"/>
      <c r="W16" s="85"/>
      <c r="X16" s="85"/>
      <c r="Y16" s="84"/>
      <c r="Z16" s="84"/>
      <c r="AA16" s="85"/>
      <c r="AB16" s="123"/>
      <c r="AC16" s="112">
        <f t="shared" si="5"/>
        <v>0</v>
      </c>
      <c r="AD16" s="4"/>
      <c r="AE16" s="101">
        <f t="shared" si="6"/>
      </c>
      <c r="AF16" s="50">
        <f t="shared" si="7"/>
      </c>
      <c r="AG16" s="51">
        <f t="shared" si="8"/>
      </c>
      <c r="AH16" s="49">
        <f t="shared" si="9"/>
      </c>
      <c r="AI16" s="19"/>
      <c r="AJ16" s="70">
        <f>IF(Feuil2!I14=1,"Analyser l'ajout d'un relais","")</f>
      </c>
    </row>
    <row r="17" spans="1:36" ht="12" customHeight="1">
      <c r="A17" s="55">
        <f t="shared" si="2"/>
        <v>12</v>
      </c>
      <c r="B17" s="78"/>
      <c r="C17" s="79"/>
      <c r="D17" s="79"/>
      <c r="E17" s="80"/>
      <c r="F17" s="80"/>
      <c r="G17" s="79"/>
      <c r="H17" s="79"/>
      <c r="I17" s="80"/>
      <c r="J17" s="105"/>
      <c r="K17" s="112">
        <f t="shared" si="3"/>
        <v>0</v>
      </c>
      <c r="L17" s="107"/>
      <c r="M17" s="79"/>
      <c r="N17" s="83"/>
      <c r="O17" s="83"/>
      <c r="P17" s="79"/>
      <c r="Q17" s="79"/>
      <c r="R17" s="83"/>
      <c r="S17" s="114"/>
      <c r="T17" s="112">
        <f t="shared" si="4"/>
        <v>0</v>
      </c>
      <c r="U17" s="118"/>
      <c r="V17" s="84"/>
      <c r="W17" s="85"/>
      <c r="X17" s="85"/>
      <c r="Y17" s="84"/>
      <c r="Z17" s="84"/>
      <c r="AA17" s="85"/>
      <c r="AB17" s="123"/>
      <c r="AC17" s="112">
        <f t="shared" si="5"/>
        <v>0</v>
      </c>
      <c r="AD17" s="4"/>
      <c r="AE17" s="101">
        <f t="shared" si="6"/>
      </c>
      <c r="AF17" s="50">
        <f t="shared" si="7"/>
      </c>
      <c r="AG17" s="51">
        <f t="shared" si="8"/>
      </c>
      <c r="AH17" s="49">
        <f t="shared" si="9"/>
      </c>
      <c r="AI17" s="19"/>
      <c r="AJ17" s="70">
        <f>IF(Feuil2!I15=1,"Analyser l'ajout d'un relais","")</f>
      </c>
    </row>
    <row r="18" spans="1:36" ht="12" customHeight="1">
      <c r="A18" s="55">
        <f t="shared" si="2"/>
        <v>13</v>
      </c>
      <c r="B18" s="78"/>
      <c r="C18" s="79"/>
      <c r="D18" s="79"/>
      <c r="E18" s="80"/>
      <c r="F18" s="80"/>
      <c r="G18" s="79"/>
      <c r="H18" s="79"/>
      <c r="I18" s="80"/>
      <c r="J18" s="105"/>
      <c r="K18" s="112">
        <f t="shared" si="3"/>
        <v>0</v>
      </c>
      <c r="L18" s="107"/>
      <c r="M18" s="79"/>
      <c r="N18" s="83"/>
      <c r="O18" s="83"/>
      <c r="P18" s="79"/>
      <c r="Q18" s="79"/>
      <c r="R18" s="83"/>
      <c r="S18" s="114"/>
      <c r="T18" s="112">
        <f t="shared" si="4"/>
        <v>0</v>
      </c>
      <c r="U18" s="118"/>
      <c r="V18" s="84"/>
      <c r="W18" s="85"/>
      <c r="X18" s="85"/>
      <c r="Y18" s="84"/>
      <c r="Z18" s="84"/>
      <c r="AA18" s="85"/>
      <c r="AB18" s="123"/>
      <c r="AC18" s="112">
        <f t="shared" si="5"/>
        <v>0</v>
      </c>
      <c r="AD18" s="4"/>
      <c r="AE18" s="101">
        <f t="shared" si="6"/>
      </c>
      <c r="AF18" s="50">
        <f t="shared" si="7"/>
      </c>
      <c r="AG18" s="51">
        <f t="shared" si="8"/>
      </c>
      <c r="AH18" s="49">
        <f t="shared" si="9"/>
      </c>
      <c r="AI18" s="19"/>
      <c r="AJ18" s="70">
        <f>IF(Feuil2!I16=1,"Analyser l'ajout d'un relais","")</f>
      </c>
    </row>
    <row r="19" spans="1:36" ht="12" customHeight="1">
      <c r="A19" s="55">
        <f t="shared" si="2"/>
        <v>14</v>
      </c>
      <c r="B19" s="78"/>
      <c r="C19" s="79"/>
      <c r="D19" s="79"/>
      <c r="E19" s="80"/>
      <c r="F19" s="80"/>
      <c r="G19" s="79"/>
      <c r="H19" s="79"/>
      <c r="I19" s="80"/>
      <c r="J19" s="105"/>
      <c r="K19" s="112">
        <f t="shared" si="3"/>
        <v>0</v>
      </c>
      <c r="L19" s="107"/>
      <c r="M19" s="79"/>
      <c r="N19" s="83"/>
      <c r="O19" s="83"/>
      <c r="P19" s="79"/>
      <c r="Q19" s="79"/>
      <c r="R19" s="83"/>
      <c r="S19" s="114"/>
      <c r="T19" s="112">
        <f t="shared" si="4"/>
        <v>0</v>
      </c>
      <c r="U19" s="118"/>
      <c r="V19" s="84"/>
      <c r="W19" s="85"/>
      <c r="X19" s="85"/>
      <c r="Y19" s="84"/>
      <c r="Z19" s="84"/>
      <c r="AA19" s="85"/>
      <c r="AB19" s="123"/>
      <c r="AC19" s="112">
        <f t="shared" si="5"/>
        <v>0</v>
      </c>
      <c r="AD19" s="4"/>
      <c r="AE19" s="101">
        <f t="shared" si="6"/>
      </c>
      <c r="AF19" s="50">
        <f t="shared" si="7"/>
      </c>
      <c r="AG19" s="51">
        <f t="shared" si="8"/>
      </c>
      <c r="AH19" s="49">
        <f t="shared" si="9"/>
      </c>
      <c r="AI19" s="19"/>
      <c r="AJ19" s="70">
        <f>IF(Feuil2!I17=1,"Analyser l'ajout d'un relais","")</f>
      </c>
    </row>
    <row r="20" spans="1:36" ht="12" customHeight="1">
      <c r="A20" s="55">
        <f t="shared" si="2"/>
        <v>15</v>
      </c>
      <c r="B20" s="78"/>
      <c r="C20" s="79"/>
      <c r="D20" s="79"/>
      <c r="E20" s="80"/>
      <c r="F20" s="80"/>
      <c r="G20" s="79"/>
      <c r="H20" s="79"/>
      <c r="I20" s="80"/>
      <c r="J20" s="105"/>
      <c r="K20" s="112">
        <f t="shared" si="3"/>
        <v>0</v>
      </c>
      <c r="L20" s="107"/>
      <c r="M20" s="79"/>
      <c r="N20" s="83"/>
      <c r="O20" s="83"/>
      <c r="P20" s="79"/>
      <c r="Q20" s="79"/>
      <c r="R20" s="83"/>
      <c r="S20" s="114"/>
      <c r="T20" s="112">
        <f t="shared" si="4"/>
        <v>0</v>
      </c>
      <c r="U20" s="118"/>
      <c r="V20" s="84"/>
      <c r="W20" s="85"/>
      <c r="X20" s="85"/>
      <c r="Y20" s="84"/>
      <c r="Z20" s="84"/>
      <c r="AA20" s="85"/>
      <c r="AB20" s="123"/>
      <c r="AC20" s="112">
        <f t="shared" si="5"/>
        <v>0</v>
      </c>
      <c r="AD20" s="4"/>
      <c r="AE20" s="101">
        <f t="shared" si="6"/>
      </c>
      <c r="AF20" s="50">
        <f t="shared" si="7"/>
      </c>
      <c r="AG20" s="51">
        <f t="shared" si="8"/>
      </c>
      <c r="AH20" s="49">
        <f t="shared" si="9"/>
      </c>
      <c r="AI20" s="19"/>
      <c r="AJ20" s="70">
        <f>IF(Feuil2!I18=1,"Analyser l'ajout d'un relais","")</f>
      </c>
    </row>
    <row r="21" spans="1:36" ht="12" customHeight="1">
      <c r="A21" s="55">
        <f t="shared" si="2"/>
        <v>16</v>
      </c>
      <c r="B21" s="78"/>
      <c r="C21" s="79"/>
      <c r="D21" s="79"/>
      <c r="E21" s="80"/>
      <c r="F21" s="80"/>
      <c r="G21" s="79"/>
      <c r="H21" s="79"/>
      <c r="I21" s="80"/>
      <c r="J21" s="105"/>
      <c r="K21" s="112">
        <f t="shared" si="3"/>
        <v>0</v>
      </c>
      <c r="L21" s="107"/>
      <c r="M21" s="79"/>
      <c r="N21" s="83"/>
      <c r="O21" s="83"/>
      <c r="P21" s="79"/>
      <c r="Q21" s="79"/>
      <c r="R21" s="83"/>
      <c r="S21" s="114"/>
      <c r="T21" s="112">
        <f t="shared" si="4"/>
        <v>0</v>
      </c>
      <c r="U21" s="118"/>
      <c r="V21" s="84"/>
      <c r="W21" s="85"/>
      <c r="X21" s="85"/>
      <c r="Y21" s="84"/>
      <c r="Z21" s="84"/>
      <c r="AA21" s="85"/>
      <c r="AB21" s="123"/>
      <c r="AC21" s="112">
        <f t="shared" si="5"/>
        <v>0</v>
      </c>
      <c r="AD21" s="4"/>
      <c r="AE21" s="101">
        <f t="shared" si="6"/>
      </c>
      <c r="AF21" s="50">
        <f t="shared" si="7"/>
      </c>
      <c r="AG21" s="51">
        <f t="shared" si="8"/>
      </c>
      <c r="AH21" s="49">
        <f t="shared" si="9"/>
      </c>
      <c r="AI21" s="19"/>
      <c r="AJ21" s="70">
        <f>IF(Feuil2!I19=1,"Analyser l'ajout d'un relais","")</f>
      </c>
    </row>
    <row r="22" spans="1:36" ht="12" customHeight="1">
      <c r="A22" s="55">
        <f t="shared" si="2"/>
        <v>17</v>
      </c>
      <c r="B22" s="78"/>
      <c r="C22" s="79"/>
      <c r="D22" s="79"/>
      <c r="E22" s="80"/>
      <c r="F22" s="80"/>
      <c r="G22" s="79"/>
      <c r="H22" s="79"/>
      <c r="I22" s="80"/>
      <c r="J22" s="105"/>
      <c r="K22" s="112">
        <f t="shared" si="3"/>
        <v>0</v>
      </c>
      <c r="L22" s="107"/>
      <c r="M22" s="79"/>
      <c r="N22" s="83"/>
      <c r="O22" s="83"/>
      <c r="P22" s="79"/>
      <c r="Q22" s="79"/>
      <c r="R22" s="83"/>
      <c r="S22" s="114"/>
      <c r="T22" s="112">
        <f t="shared" si="4"/>
        <v>0</v>
      </c>
      <c r="U22" s="118"/>
      <c r="V22" s="84"/>
      <c r="W22" s="85"/>
      <c r="X22" s="85"/>
      <c r="Y22" s="84"/>
      <c r="Z22" s="84"/>
      <c r="AA22" s="85"/>
      <c r="AB22" s="123"/>
      <c r="AC22" s="112">
        <f t="shared" si="5"/>
        <v>0</v>
      </c>
      <c r="AD22" s="4"/>
      <c r="AE22" s="101">
        <f t="shared" si="6"/>
      </c>
      <c r="AF22" s="50">
        <f t="shared" si="7"/>
      </c>
      <c r="AG22" s="51">
        <f t="shared" si="8"/>
      </c>
      <c r="AH22" s="49">
        <f t="shared" si="9"/>
      </c>
      <c r="AI22" s="19"/>
      <c r="AJ22" s="70">
        <f>IF(Feuil2!I20=1,"Analyser l'ajout d'un relais","")</f>
      </c>
    </row>
    <row r="23" spans="1:36" ht="12" customHeight="1">
      <c r="A23" s="55">
        <f t="shared" si="2"/>
        <v>18</v>
      </c>
      <c r="B23" s="78"/>
      <c r="C23" s="79"/>
      <c r="D23" s="79"/>
      <c r="E23" s="80"/>
      <c r="F23" s="80"/>
      <c r="G23" s="79"/>
      <c r="H23" s="79"/>
      <c r="I23" s="80"/>
      <c r="J23" s="105"/>
      <c r="K23" s="112">
        <f t="shared" si="3"/>
        <v>0</v>
      </c>
      <c r="L23" s="107"/>
      <c r="M23" s="79"/>
      <c r="N23" s="83"/>
      <c r="O23" s="83"/>
      <c r="P23" s="79"/>
      <c r="Q23" s="79"/>
      <c r="R23" s="83"/>
      <c r="S23" s="114"/>
      <c r="T23" s="112">
        <f t="shared" si="4"/>
        <v>0</v>
      </c>
      <c r="U23" s="118"/>
      <c r="V23" s="84"/>
      <c r="W23" s="85"/>
      <c r="X23" s="85"/>
      <c r="Y23" s="84"/>
      <c r="Z23" s="84"/>
      <c r="AA23" s="85"/>
      <c r="AB23" s="123"/>
      <c r="AC23" s="112">
        <f t="shared" si="5"/>
        <v>0</v>
      </c>
      <c r="AD23" s="4"/>
      <c r="AE23" s="101">
        <f t="shared" si="6"/>
      </c>
      <c r="AF23" s="50">
        <f t="shared" si="7"/>
      </c>
      <c r="AG23" s="51">
        <f t="shared" si="8"/>
      </c>
      <c r="AH23" s="49">
        <f t="shared" si="9"/>
      </c>
      <c r="AI23" s="19"/>
      <c r="AJ23" s="70">
        <f>IF(Feuil2!I21=1,"Analyser l'ajout d'un relais","")</f>
      </c>
    </row>
    <row r="24" spans="1:36" ht="12" customHeight="1">
      <c r="A24" s="55">
        <f t="shared" si="2"/>
        <v>19</v>
      </c>
      <c r="B24" s="78"/>
      <c r="C24" s="79"/>
      <c r="D24" s="79"/>
      <c r="E24" s="80"/>
      <c r="F24" s="80"/>
      <c r="G24" s="79"/>
      <c r="H24" s="79"/>
      <c r="I24" s="80"/>
      <c r="J24" s="105"/>
      <c r="K24" s="112">
        <f t="shared" si="3"/>
        <v>0</v>
      </c>
      <c r="L24" s="107"/>
      <c r="M24" s="79"/>
      <c r="N24" s="83"/>
      <c r="O24" s="83"/>
      <c r="P24" s="79"/>
      <c r="Q24" s="79"/>
      <c r="R24" s="83"/>
      <c r="S24" s="114"/>
      <c r="T24" s="112">
        <f t="shared" si="4"/>
        <v>0</v>
      </c>
      <c r="U24" s="118"/>
      <c r="V24" s="84"/>
      <c r="W24" s="85"/>
      <c r="X24" s="85"/>
      <c r="Y24" s="84"/>
      <c r="Z24" s="84"/>
      <c r="AA24" s="85"/>
      <c r="AB24" s="123"/>
      <c r="AC24" s="112">
        <f t="shared" si="5"/>
        <v>0</v>
      </c>
      <c r="AD24" s="4"/>
      <c r="AE24" s="101">
        <f t="shared" si="6"/>
      </c>
      <c r="AF24" s="50">
        <f t="shared" si="7"/>
      </c>
      <c r="AG24" s="51">
        <f t="shared" si="8"/>
      </c>
      <c r="AH24" s="49">
        <f t="shared" si="9"/>
      </c>
      <c r="AI24" s="19"/>
      <c r="AJ24" s="70">
        <f>IF(Feuil2!I22=1,"Analyser l'ajout d'un relais","")</f>
      </c>
    </row>
    <row r="25" spans="1:36" ht="12" customHeight="1">
      <c r="A25" s="55">
        <f t="shared" si="2"/>
        <v>20</v>
      </c>
      <c r="B25" s="78"/>
      <c r="C25" s="79"/>
      <c r="D25" s="79"/>
      <c r="E25" s="80"/>
      <c r="F25" s="80"/>
      <c r="G25" s="79"/>
      <c r="H25" s="79"/>
      <c r="I25" s="80"/>
      <c r="J25" s="105"/>
      <c r="K25" s="112">
        <f t="shared" si="3"/>
        <v>0</v>
      </c>
      <c r="L25" s="107"/>
      <c r="M25" s="79"/>
      <c r="N25" s="83"/>
      <c r="O25" s="83"/>
      <c r="P25" s="79"/>
      <c r="Q25" s="79"/>
      <c r="R25" s="83"/>
      <c r="S25" s="114"/>
      <c r="T25" s="112">
        <f t="shared" si="4"/>
        <v>0</v>
      </c>
      <c r="U25" s="118"/>
      <c r="V25" s="84"/>
      <c r="W25" s="85"/>
      <c r="X25" s="85"/>
      <c r="Y25" s="84"/>
      <c r="Z25" s="84"/>
      <c r="AA25" s="85"/>
      <c r="AB25" s="123"/>
      <c r="AC25" s="112">
        <f t="shared" si="5"/>
        <v>0</v>
      </c>
      <c r="AD25" s="4"/>
      <c r="AE25" s="101">
        <f t="shared" si="6"/>
      </c>
      <c r="AF25" s="50">
        <f t="shared" si="7"/>
      </c>
      <c r="AG25" s="51">
        <f t="shared" si="8"/>
      </c>
      <c r="AH25" s="49">
        <f t="shared" si="9"/>
      </c>
      <c r="AI25" s="19"/>
      <c r="AJ25" s="70">
        <f>IF(Feuil2!I23=1,"Analyser l'ajout d'un relais","")</f>
      </c>
    </row>
    <row r="26" spans="1:36" ht="12" customHeight="1">
      <c r="A26" s="55">
        <f t="shared" si="2"/>
        <v>21</v>
      </c>
      <c r="B26" s="78"/>
      <c r="C26" s="79"/>
      <c r="D26" s="79"/>
      <c r="E26" s="80"/>
      <c r="F26" s="80"/>
      <c r="G26" s="79"/>
      <c r="H26" s="79"/>
      <c r="I26" s="80"/>
      <c r="J26" s="105"/>
      <c r="K26" s="112">
        <f t="shared" si="3"/>
        <v>0</v>
      </c>
      <c r="L26" s="107"/>
      <c r="M26" s="79"/>
      <c r="N26" s="83"/>
      <c r="O26" s="83"/>
      <c r="P26" s="79"/>
      <c r="Q26" s="79"/>
      <c r="R26" s="83"/>
      <c r="S26" s="114"/>
      <c r="T26" s="112">
        <f t="shared" si="4"/>
        <v>0</v>
      </c>
      <c r="U26" s="118"/>
      <c r="V26" s="84"/>
      <c r="W26" s="85"/>
      <c r="X26" s="85"/>
      <c r="Y26" s="84"/>
      <c r="Z26" s="84"/>
      <c r="AA26" s="85"/>
      <c r="AB26" s="123"/>
      <c r="AC26" s="112">
        <f t="shared" si="5"/>
        <v>0</v>
      </c>
      <c r="AD26" s="4"/>
      <c r="AE26" s="101">
        <f t="shared" si="6"/>
      </c>
      <c r="AF26" s="50">
        <f t="shared" si="7"/>
      </c>
      <c r="AG26" s="51">
        <f t="shared" si="8"/>
      </c>
      <c r="AH26" s="49">
        <f t="shared" si="9"/>
      </c>
      <c r="AI26" s="19"/>
      <c r="AJ26" s="70">
        <f>IF(Feuil2!I24=1,"Analyser l'ajout d'un relais","")</f>
      </c>
    </row>
    <row r="27" spans="1:36" ht="12" customHeight="1">
      <c r="A27" s="55">
        <f t="shared" si="2"/>
        <v>22</v>
      </c>
      <c r="B27" s="78"/>
      <c r="C27" s="79"/>
      <c r="D27" s="79"/>
      <c r="E27" s="80"/>
      <c r="F27" s="80"/>
      <c r="G27" s="79"/>
      <c r="H27" s="79"/>
      <c r="I27" s="80"/>
      <c r="J27" s="105"/>
      <c r="K27" s="112">
        <f t="shared" si="3"/>
        <v>0</v>
      </c>
      <c r="L27" s="107"/>
      <c r="M27" s="79"/>
      <c r="N27" s="83"/>
      <c r="O27" s="83"/>
      <c r="P27" s="79"/>
      <c r="Q27" s="79"/>
      <c r="R27" s="83"/>
      <c r="S27" s="114"/>
      <c r="T27" s="112">
        <f t="shared" si="4"/>
        <v>0</v>
      </c>
      <c r="U27" s="118"/>
      <c r="V27" s="84"/>
      <c r="W27" s="85"/>
      <c r="X27" s="85"/>
      <c r="Y27" s="84"/>
      <c r="Z27" s="84"/>
      <c r="AA27" s="85"/>
      <c r="AB27" s="123"/>
      <c r="AC27" s="112">
        <f t="shared" si="5"/>
        <v>0</v>
      </c>
      <c r="AD27" s="4"/>
      <c r="AE27" s="101">
        <f t="shared" si="6"/>
      </c>
      <c r="AF27" s="50">
        <f t="shared" si="7"/>
      </c>
      <c r="AG27" s="51">
        <f t="shared" si="8"/>
      </c>
      <c r="AH27" s="49">
        <f t="shared" si="9"/>
      </c>
      <c r="AI27" s="19"/>
      <c r="AJ27" s="70">
        <f>IF(Feuil2!I25=1,"Analyser l'ajout d'un relais","")</f>
      </c>
    </row>
    <row r="28" spans="1:36" ht="12" customHeight="1">
      <c r="A28" s="55">
        <f t="shared" si="2"/>
        <v>23</v>
      </c>
      <c r="B28" s="78"/>
      <c r="C28" s="79"/>
      <c r="D28" s="79"/>
      <c r="E28" s="80"/>
      <c r="F28" s="80"/>
      <c r="G28" s="79"/>
      <c r="H28" s="79"/>
      <c r="I28" s="80"/>
      <c r="J28" s="105"/>
      <c r="K28" s="112">
        <f t="shared" si="3"/>
        <v>0</v>
      </c>
      <c r="L28" s="107"/>
      <c r="M28" s="79"/>
      <c r="N28" s="83"/>
      <c r="O28" s="83"/>
      <c r="P28" s="79"/>
      <c r="Q28" s="79"/>
      <c r="R28" s="83"/>
      <c r="S28" s="114"/>
      <c r="T28" s="112">
        <f t="shared" si="4"/>
        <v>0</v>
      </c>
      <c r="U28" s="118"/>
      <c r="V28" s="84"/>
      <c r="W28" s="85"/>
      <c r="X28" s="85"/>
      <c r="Y28" s="84"/>
      <c r="Z28" s="84"/>
      <c r="AA28" s="85"/>
      <c r="AB28" s="123"/>
      <c r="AC28" s="112">
        <f t="shared" si="5"/>
        <v>0</v>
      </c>
      <c r="AD28" s="4"/>
      <c r="AE28" s="101">
        <f t="shared" si="6"/>
      </c>
      <c r="AF28" s="50">
        <f t="shared" si="7"/>
      </c>
      <c r="AG28" s="51">
        <f t="shared" si="8"/>
      </c>
      <c r="AH28" s="49">
        <f t="shared" si="9"/>
      </c>
      <c r="AI28" s="19"/>
      <c r="AJ28" s="70">
        <f>IF(Feuil2!I26=1,"Analyser l'ajout d'un relais","")</f>
      </c>
    </row>
    <row r="29" spans="1:36" ht="12" customHeight="1">
      <c r="A29" s="55">
        <f t="shared" si="2"/>
        <v>24</v>
      </c>
      <c r="B29" s="78"/>
      <c r="C29" s="79"/>
      <c r="D29" s="79"/>
      <c r="E29" s="80"/>
      <c r="F29" s="80"/>
      <c r="G29" s="79"/>
      <c r="H29" s="79"/>
      <c r="I29" s="80"/>
      <c r="J29" s="105"/>
      <c r="K29" s="112">
        <f t="shared" si="3"/>
        <v>0</v>
      </c>
      <c r="L29" s="107"/>
      <c r="M29" s="79"/>
      <c r="N29" s="83"/>
      <c r="O29" s="83"/>
      <c r="P29" s="79"/>
      <c r="Q29" s="79"/>
      <c r="R29" s="83"/>
      <c r="S29" s="114"/>
      <c r="T29" s="112">
        <f t="shared" si="4"/>
        <v>0</v>
      </c>
      <c r="U29" s="118"/>
      <c r="V29" s="84"/>
      <c r="W29" s="85"/>
      <c r="X29" s="85"/>
      <c r="Y29" s="84"/>
      <c r="Z29" s="84"/>
      <c r="AA29" s="85"/>
      <c r="AB29" s="123"/>
      <c r="AC29" s="112">
        <f t="shared" si="5"/>
        <v>0</v>
      </c>
      <c r="AD29" s="4"/>
      <c r="AE29" s="101">
        <f t="shared" si="6"/>
      </c>
      <c r="AF29" s="50">
        <f t="shared" si="7"/>
      </c>
      <c r="AG29" s="51">
        <f t="shared" si="8"/>
      </c>
      <c r="AH29" s="49">
        <f t="shared" si="9"/>
      </c>
      <c r="AI29" s="19"/>
      <c r="AJ29" s="70">
        <f>IF(Feuil2!I27=1,"Analyser l'ajout d'un relais","")</f>
      </c>
    </row>
    <row r="30" spans="1:36" ht="12" customHeight="1">
      <c r="A30" s="55">
        <f t="shared" si="2"/>
        <v>25</v>
      </c>
      <c r="B30" s="78"/>
      <c r="C30" s="79"/>
      <c r="D30" s="79"/>
      <c r="E30" s="80"/>
      <c r="F30" s="80"/>
      <c r="G30" s="79"/>
      <c r="H30" s="79"/>
      <c r="I30" s="80"/>
      <c r="J30" s="105"/>
      <c r="K30" s="112">
        <f t="shared" si="3"/>
        <v>0</v>
      </c>
      <c r="L30" s="107"/>
      <c r="M30" s="79"/>
      <c r="N30" s="83"/>
      <c r="O30" s="83"/>
      <c r="P30" s="79"/>
      <c r="Q30" s="79"/>
      <c r="R30" s="83"/>
      <c r="S30" s="114"/>
      <c r="T30" s="112">
        <f t="shared" si="4"/>
        <v>0</v>
      </c>
      <c r="U30" s="118"/>
      <c r="V30" s="84"/>
      <c r="W30" s="85"/>
      <c r="X30" s="85"/>
      <c r="Y30" s="84"/>
      <c r="Z30" s="84"/>
      <c r="AA30" s="85"/>
      <c r="AB30" s="123"/>
      <c r="AC30" s="112">
        <f t="shared" si="5"/>
        <v>0</v>
      </c>
      <c r="AD30" s="4"/>
      <c r="AE30" s="101">
        <f t="shared" si="6"/>
      </c>
      <c r="AF30" s="50">
        <f t="shared" si="7"/>
      </c>
      <c r="AG30" s="51">
        <f t="shared" si="8"/>
      </c>
      <c r="AH30" s="49">
        <f t="shared" si="9"/>
      </c>
      <c r="AI30" s="19"/>
      <c r="AJ30" s="70">
        <f>IF(Feuil2!I28=1,"Analyser l'ajout d'un relais","")</f>
      </c>
    </row>
    <row r="31" spans="1:36" ht="12" customHeight="1">
      <c r="A31" s="55">
        <f t="shared" si="2"/>
        <v>26</v>
      </c>
      <c r="B31" s="78"/>
      <c r="C31" s="79"/>
      <c r="D31" s="79"/>
      <c r="E31" s="80"/>
      <c r="F31" s="80"/>
      <c r="G31" s="79"/>
      <c r="H31" s="79"/>
      <c r="I31" s="80"/>
      <c r="J31" s="105"/>
      <c r="K31" s="112">
        <f t="shared" si="3"/>
        <v>0</v>
      </c>
      <c r="L31" s="107"/>
      <c r="M31" s="79"/>
      <c r="N31" s="83"/>
      <c r="O31" s="83"/>
      <c r="P31" s="79"/>
      <c r="Q31" s="79"/>
      <c r="R31" s="83"/>
      <c r="S31" s="114"/>
      <c r="T31" s="112">
        <f t="shared" si="4"/>
        <v>0</v>
      </c>
      <c r="U31" s="118"/>
      <c r="V31" s="84"/>
      <c r="W31" s="85"/>
      <c r="X31" s="85"/>
      <c r="Y31" s="84"/>
      <c r="Z31" s="84"/>
      <c r="AA31" s="85"/>
      <c r="AB31" s="123"/>
      <c r="AC31" s="112">
        <f t="shared" si="5"/>
        <v>0</v>
      </c>
      <c r="AD31" s="4"/>
      <c r="AE31" s="101">
        <f t="shared" si="6"/>
      </c>
      <c r="AF31" s="50">
        <f t="shared" si="7"/>
      </c>
      <c r="AG31" s="51">
        <f t="shared" si="8"/>
      </c>
      <c r="AH31" s="49">
        <f t="shared" si="9"/>
      </c>
      <c r="AI31" s="19"/>
      <c r="AJ31" s="70">
        <f>IF(Feuil2!I29=1,"Analyser l'ajout d'un relais","")</f>
      </c>
    </row>
    <row r="32" spans="1:36" ht="12" customHeight="1">
      <c r="A32" s="55">
        <f t="shared" si="2"/>
        <v>27</v>
      </c>
      <c r="B32" s="78"/>
      <c r="C32" s="79"/>
      <c r="D32" s="79"/>
      <c r="E32" s="80"/>
      <c r="F32" s="80"/>
      <c r="G32" s="79"/>
      <c r="H32" s="79"/>
      <c r="I32" s="80"/>
      <c r="J32" s="105"/>
      <c r="K32" s="112">
        <f t="shared" si="3"/>
        <v>0</v>
      </c>
      <c r="L32" s="107"/>
      <c r="M32" s="79"/>
      <c r="N32" s="83"/>
      <c r="O32" s="83"/>
      <c r="P32" s="79"/>
      <c r="Q32" s="79"/>
      <c r="R32" s="83"/>
      <c r="S32" s="114"/>
      <c r="T32" s="112">
        <f t="shared" si="4"/>
        <v>0</v>
      </c>
      <c r="U32" s="118"/>
      <c r="V32" s="84"/>
      <c r="W32" s="85"/>
      <c r="X32" s="85"/>
      <c r="Y32" s="84"/>
      <c r="Z32" s="84"/>
      <c r="AA32" s="85"/>
      <c r="AB32" s="123"/>
      <c r="AC32" s="112">
        <f t="shared" si="5"/>
        <v>0</v>
      </c>
      <c r="AD32" s="4"/>
      <c r="AE32" s="101">
        <f t="shared" si="6"/>
      </c>
      <c r="AF32" s="50">
        <f t="shared" si="7"/>
      </c>
      <c r="AG32" s="51">
        <f t="shared" si="8"/>
      </c>
      <c r="AH32" s="49">
        <f t="shared" si="9"/>
      </c>
      <c r="AI32" s="19"/>
      <c r="AJ32" s="70">
        <f>IF(Feuil2!I30=1,"Analyser l'ajout d'un relais","")</f>
      </c>
    </row>
    <row r="33" spans="1:36" ht="12" customHeight="1">
      <c r="A33" s="55">
        <f t="shared" si="2"/>
        <v>28</v>
      </c>
      <c r="B33" s="78"/>
      <c r="C33" s="79"/>
      <c r="D33" s="79"/>
      <c r="E33" s="80"/>
      <c r="F33" s="80"/>
      <c r="G33" s="79"/>
      <c r="H33" s="79"/>
      <c r="I33" s="80"/>
      <c r="J33" s="105"/>
      <c r="K33" s="112">
        <f t="shared" si="3"/>
        <v>0</v>
      </c>
      <c r="L33" s="107"/>
      <c r="M33" s="79"/>
      <c r="N33" s="83"/>
      <c r="O33" s="83"/>
      <c r="P33" s="79"/>
      <c r="Q33" s="79"/>
      <c r="R33" s="83"/>
      <c r="S33" s="114"/>
      <c r="T33" s="112">
        <f t="shared" si="4"/>
        <v>0</v>
      </c>
      <c r="U33" s="118"/>
      <c r="V33" s="84"/>
      <c r="W33" s="85"/>
      <c r="X33" s="85"/>
      <c r="Y33" s="84"/>
      <c r="Z33" s="84"/>
      <c r="AA33" s="85"/>
      <c r="AB33" s="123"/>
      <c r="AC33" s="112">
        <f t="shared" si="5"/>
        <v>0</v>
      </c>
      <c r="AD33" s="4"/>
      <c r="AE33" s="101">
        <f t="shared" si="6"/>
      </c>
      <c r="AF33" s="50">
        <f t="shared" si="7"/>
      </c>
      <c r="AG33" s="51">
        <f t="shared" si="8"/>
      </c>
      <c r="AH33" s="49">
        <f t="shared" si="9"/>
      </c>
      <c r="AI33" s="19"/>
      <c r="AJ33" s="70">
        <f>IF(Feuil2!I31=1,"Analyser l'ajout d'un relais","")</f>
      </c>
    </row>
    <row r="34" spans="1:36" ht="12" customHeight="1">
      <c r="A34" s="55">
        <f t="shared" si="2"/>
        <v>29</v>
      </c>
      <c r="B34" s="78"/>
      <c r="C34" s="79"/>
      <c r="D34" s="79"/>
      <c r="E34" s="80"/>
      <c r="F34" s="80"/>
      <c r="G34" s="79"/>
      <c r="H34" s="79"/>
      <c r="I34" s="80"/>
      <c r="J34" s="105"/>
      <c r="K34" s="112">
        <f t="shared" si="3"/>
        <v>0</v>
      </c>
      <c r="L34" s="107"/>
      <c r="M34" s="79"/>
      <c r="N34" s="83"/>
      <c r="O34" s="83"/>
      <c r="P34" s="79"/>
      <c r="Q34" s="79"/>
      <c r="R34" s="83"/>
      <c r="S34" s="114"/>
      <c r="T34" s="112">
        <f t="shared" si="4"/>
        <v>0</v>
      </c>
      <c r="U34" s="118"/>
      <c r="V34" s="84"/>
      <c r="W34" s="85"/>
      <c r="X34" s="85"/>
      <c r="Y34" s="84"/>
      <c r="Z34" s="84"/>
      <c r="AA34" s="85"/>
      <c r="AB34" s="123"/>
      <c r="AC34" s="112">
        <f t="shared" si="5"/>
        <v>0</v>
      </c>
      <c r="AD34" s="4"/>
      <c r="AE34" s="101">
        <f t="shared" si="6"/>
      </c>
      <c r="AF34" s="50">
        <f t="shared" si="7"/>
      </c>
      <c r="AG34" s="51">
        <f t="shared" si="8"/>
      </c>
      <c r="AH34" s="49">
        <f t="shared" si="9"/>
      </c>
      <c r="AI34" s="19"/>
      <c r="AJ34" s="70">
        <f>IF(Feuil2!I32=1,"Analyser l'ajout d'un relais","")</f>
      </c>
    </row>
    <row r="35" spans="1:36" ht="12" customHeight="1">
      <c r="A35" s="55">
        <f t="shared" si="2"/>
        <v>30</v>
      </c>
      <c r="B35" s="78"/>
      <c r="C35" s="79"/>
      <c r="D35" s="79"/>
      <c r="E35" s="80"/>
      <c r="F35" s="80"/>
      <c r="G35" s="79"/>
      <c r="H35" s="79"/>
      <c r="I35" s="80"/>
      <c r="J35" s="105"/>
      <c r="K35" s="112">
        <f t="shared" si="3"/>
        <v>0</v>
      </c>
      <c r="L35" s="107"/>
      <c r="M35" s="79"/>
      <c r="N35" s="83"/>
      <c r="O35" s="83"/>
      <c r="P35" s="79"/>
      <c r="Q35" s="79"/>
      <c r="R35" s="83"/>
      <c r="S35" s="114"/>
      <c r="T35" s="112">
        <f t="shared" si="4"/>
        <v>0</v>
      </c>
      <c r="U35" s="118"/>
      <c r="V35" s="84"/>
      <c r="W35" s="85"/>
      <c r="X35" s="85"/>
      <c r="Y35" s="84"/>
      <c r="Z35" s="84"/>
      <c r="AA35" s="85"/>
      <c r="AB35" s="123"/>
      <c r="AC35" s="112">
        <f t="shared" si="5"/>
        <v>0</v>
      </c>
      <c r="AD35" s="4"/>
      <c r="AE35" s="101">
        <f t="shared" si="6"/>
      </c>
      <c r="AF35" s="50">
        <f t="shared" si="7"/>
      </c>
      <c r="AG35" s="51">
        <f t="shared" si="8"/>
      </c>
      <c r="AH35" s="49">
        <f t="shared" si="9"/>
      </c>
      <c r="AI35" s="19"/>
      <c r="AJ35" s="70">
        <f>IF(Feuil2!I33=1,"Analyser l'ajout d'un relais","")</f>
      </c>
    </row>
    <row r="36" spans="1:36" ht="12" customHeight="1">
      <c r="A36" s="55">
        <f t="shared" si="2"/>
        <v>31</v>
      </c>
      <c r="B36" s="78"/>
      <c r="C36" s="79"/>
      <c r="D36" s="79"/>
      <c r="E36" s="80"/>
      <c r="F36" s="80"/>
      <c r="G36" s="79"/>
      <c r="H36" s="79"/>
      <c r="I36" s="80"/>
      <c r="J36" s="105"/>
      <c r="K36" s="112">
        <f t="shared" si="3"/>
        <v>0</v>
      </c>
      <c r="L36" s="107"/>
      <c r="M36" s="79"/>
      <c r="N36" s="83"/>
      <c r="O36" s="83"/>
      <c r="P36" s="79"/>
      <c r="Q36" s="79"/>
      <c r="R36" s="83"/>
      <c r="S36" s="114"/>
      <c r="T36" s="112">
        <f t="shared" si="4"/>
        <v>0</v>
      </c>
      <c r="U36" s="118"/>
      <c r="V36" s="84"/>
      <c r="W36" s="85"/>
      <c r="X36" s="85"/>
      <c r="Y36" s="84"/>
      <c r="Z36" s="84"/>
      <c r="AA36" s="85"/>
      <c r="AB36" s="123"/>
      <c r="AC36" s="112">
        <f t="shared" si="5"/>
        <v>0</v>
      </c>
      <c r="AD36" s="4"/>
      <c r="AE36" s="101">
        <f t="shared" si="6"/>
      </c>
      <c r="AF36" s="50">
        <f t="shared" si="7"/>
      </c>
      <c r="AG36" s="51">
        <f t="shared" si="8"/>
      </c>
      <c r="AH36" s="49">
        <f t="shared" si="9"/>
      </c>
      <c r="AI36" s="19"/>
      <c r="AJ36" s="70">
        <f>IF(Feuil2!I34=1,"Analyser l'ajout d'un relais","")</f>
      </c>
    </row>
    <row r="37" spans="1:36" ht="12" customHeight="1">
      <c r="A37" s="55">
        <f t="shared" si="2"/>
        <v>32</v>
      </c>
      <c r="B37" s="78"/>
      <c r="C37" s="79"/>
      <c r="D37" s="79"/>
      <c r="E37" s="80"/>
      <c r="F37" s="80"/>
      <c r="G37" s="79"/>
      <c r="H37" s="79"/>
      <c r="I37" s="80"/>
      <c r="J37" s="105"/>
      <c r="K37" s="112">
        <f t="shared" si="3"/>
        <v>0</v>
      </c>
      <c r="L37" s="107"/>
      <c r="M37" s="79"/>
      <c r="N37" s="83"/>
      <c r="O37" s="83"/>
      <c r="P37" s="79"/>
      <c r="Q37" s="79"/>
      <c r="R37" s="83"/>
      <c r="S37" s="114"/>
      <c r="T37" s="112">
        <f t="shared" si="4"/>
        <v>0</v>
      </c>
      <c r="U37" s="118"/>
      <c r="V37" s="84"/>
      <c r="W37" s="85"/>
      <c r="X37" s="85"/>
      <c r="Y37" s="84"/>
      <c r="Z37" s="84"/>
      <c r="AA37" s="85"/>
      <c r="AB37" s="123"/>
      <c r="AC37" s="112">
        <f t="shared" si="5"/>
        <v>0</v>
      </c>
      <c r="AD37" s="4"/>
      <c r="AE37" s="101">
        <f t="shared" si="6"/>
      </c>
      <c r="AF37" s="50">
        <f t="shared" si="7"/>
      </c>
      <c r="AG37" s="51">
        <f t="shared" si="8"/>
      </c>
      <c r="AH37" s="49">
        <f t="shared" si="9"/>
      </c>
      <c r="AI37" s="19"/>
      <c r="AJ37" s="70">
        <f>IF(Feuil2!I35=1,"Analyser l'ajout d'un relais","")</f>
      </c>
    </row>
    <row r="38" spans="1:36" ht="12" customHeight="1">
      <c r="A38" s="55">
        <f t="shared" si="2"/>
        <v>33</v>
      </c>
      <c r="B38" s="78"/>
      <c r="C38" s="79"/>
      <c r="D38" s="79"/>
      <c r="E38" s="80"/>
      <c r="F38" s="80"/>
      <c r="G38" s="79"/>
      <c r="H38" s="79"/>
      <c r="I38" s="80"/>
      <c r="J38" s="105"/>
      <c r="K38" s="112">
        <f t="shared" si="3"/>
        <v>0</v>
      </c>
      <c r="L38" s="107"/>
      <c r="M38" s="79"/>
      <c r="N38" s="83"/>
      <c r="O38" s="83"/>
      <c r="P38" s="79"/>
      <c r="Q38" s="79"/>
      <c r="R38" s="83"/>
      <c r="S38" s="114"/>
      <c r="T38" s="112">
        <f t="shared" si="4"/>
        <v>0</v>
      </c>
      <c r="U38" s="118"/>
      <c r="V38" s="84"/>
      <c r="W38" s="85"/>
      <c r="X38" s="85"/>
      <c r="Y38" s="84"/>
      <c r="Z38" s="84"/>
      <c r="AA38" s="85"/>
      <c r="AB38" s="123"/>
      <c r="AC38" s="112">
        <f t="shared" si="5"/>
        <v>0</v>
      </c>
      <c r="AD38" s="4"/>
      <c r="AE38" s="101">
        <f t="shared" si="6"/>
      </c>
      <c r="AF38" s="50">
        <f t="shared" si="7"/>
      </c>
      <c r="AG38" s="51">
        <f t="shared" si="8"/>
      </c>
      <c r="AH38" s="49">
        <f t="shared" si="9"/>
      </c>
      <c r="AI38" s="19"/>
      <c r="AJ38" s="70">
        <f>IF(Feuil2!I36=1,"Analyser l'ajout d'un relais","")</f>
      </c>
    </row>
    <row r="39" spans="1:36" ht="12" customHeight="1">
      <c r="A39" s="55">
        <f t="shared" si="2"/>
        <v>34</v>
      </c>
      <c r="B39" s="78"/>
      <c r="C39" s="79"/>
      <c r="D39" s="79"/>
      <c r="E39" s="80"/>
      <c r="F39" s="80"/>
      <c r="G39" s="79"/>
      <c r="H39" s="79"/>
      <c r="I39" s="80"/>
      <c r="J39" s="105"/>
      <c r="K39" s="112">
        <f t="shared" si="3"/>
        <v>0</v>
      </c>
      <c r="L39" s="107"/>
      <c r="M39" s="79"/>
      <c r="N39" s="83"/>
      <c r="O39" s="83"/>
      <c r="P39" s="79"/>
      <c r="Q39" s="79"/>
      <c r="R39" s="83"/>
      <c r="S39" s="114"/>
      <c r="T39" s="112">
        <f t="shared" si="4"/>
        <v>0</v>
      </c>
      <c r="U39" s="118"/>
      <c r="V39" s="84"/>
      <c r="W39" s="85"/>
      <c r="X39" s="85"/>
      <c r="Y39" s="84"/>
      <c r="Z39" s="84"/>
      <c r="AA39" s="85"/>
      <c r="AB39" s="123"/>
      <c r="AC39" s="112">
        <f t="shared" si="5"/>
        <v>0</v>
      </c>
      <c r="AD39" s="4"/>
      <c r="AE39" s="101">
        <f t="shared" si="6"/>
      </c>
      <c r="AF39" s="50">
        <f t="shared" si="7"/>
      </c>
      <c r="AG39" s="51">
        <f t="shared" si="8"/>
      </c>
      <c r="AH39" s="49">
        <f t="shared" si="9"/>
      </c>
      <c r="AI39" s="19"/>
      <c r="AJ39" s="70">
        <f>IF(Feuil2!I37=1,"Analyser l'ajout d'un relais","")</f>
      </c>
    </row>
    <row r="40" spans="1:36" ht="12" customHeight="1">
      <c r="A40" s="56">
        <f t="shared" si="2"/>
        <v>35</v>
      </c>
      <c r="B40" s="81"/>
      <c r="C40" s="79"/>
      <c r="D40" s="79"/>
      <c r="E40" s="80"/>
      <c r="F40" s="80"/>
      <c r="G40" s="79"/>
      <c r="H40" s="79"/>
      <c r="I40" s="80"/>
      <c r="J40" s="105"/>
      <c r="K40" s="112">
        <f t="shared" si="3"/>
        <v>0</v>
      </c>
      <c r="L40" s="107"/>
      <c r="M40" s="79"/>
      <c r="N40" s="83"/>
      <c r="O40" s="83"/>
      <c r="P40" s="79"/>
      <c r="Q40" s="79"/>
      <c r="R40" s="83"/>
      <c r="S40" s="114"/>
      <c r="T40" s="112">
        <f t="shared" si="4"/>
        <v>0</v>
      </c>
      <c r="U40" s="118"/>
      <c r="V40" s="84"/>
      <c r="W40" s="85"/>
      <c r="X40" s="85"/>
      <c r="Y40" s="84"/>
      <c r="Z40" s="84"/>
      <c r="AA40" s="85"/>
      <c r="AB40" s="123"/>
      <c r="AC40" s="112">
        <f t="shared" si="5"/>
        <v>0</v>
      </c>
      <c r="AD40" s="4"/>
      <c r="AE40" s="101">
        <f t="shared" si="6"/>
      </c>
      <c r="AF40" s="50">
        <f t="shared" si="7"/>
      </c>
      <c r="AG40" s="51">
        <f t="shared" si="8"/>
      </c>
      <c r="AH40" s="49">
        <f t="shared" si="9"/>
      </c>
      <c r="AI40" s="19"/>
      <c r="AJ40" s="70">
        <f>IF(Feuil2!I38=1,"Analyser l'ajout d'un relais","")</f>
      </c>
    </row>
    <row r="41" spans="1:36" ht="12" customHeight="1">
      <c r="A41" s="55">
        <f t="shared" si="2"/>
        <v>36</v>
      </c>
      <c r="B41" s="78"/>
      <c r="C41" s="79"/>
      <c r="D41" s="79"/>
      <c r="E41" s="80"/>
      <c r="F41" s="80"/>
      <c r="G41" s="79"/>
      <c r="H41" s="79"/>
      <c r="I41" s="80"/>
      <c r="J41" s="105"/>
      <c r="K41" s="112">
        <f t="shared" si="3"/>
        <v>0</v>
      </c>
      <c r="L41" s="107"/>
      <c r="M41" s="79"/>
      <c r="N41" s="83"/>
      <c r="O41" s="83"/>
      <c r="P41" s="79"/>
      <c r="Q41" s="79"/>
      <c r="R41" s="83"/>
      <c r="S41" s="114"/>
      <c r="T41" s="112">
        <f t="shared" si="4"/>
        <v>0</v>
      </c>
      <c r="U41" s="118"/>
      <c r="V41" s="84"/>
      <c r="W41" s="85"/>
      <c r="X41" s="85"/>
      <c r="Y41" s="84"/>
      <c r="Z41" s="84"/>
      <c r="AA41" s="85"/>
      <c r="AB41" s="123"/>
      <c r="AC41" s="112">
        <f t="shared" si="5"/>
        <v>0</v>
      </c>
      <c r="AD41" s="125"/>
      <c r="AE41" s="101">
        <f t="shared" si="6"/>
      </c>
      <c r="AF41" s="50">
        <f t="shared" si="7"/>
      </c>
      <c r="AG41" s="51">
        <f t="shared" si="8"/>
      </c>
      <c r="AH41" s="49">
        <f t="shared" si="9"/>
      </c>
      <c r="AI41" s="19"/>
      <c r="AJ41" s="70">
        <f>IF(Feuil2!I39=1,"Analyser l'ajout d'un relais","")</f>
      </c>
    </row>
    <row r="42" spans="1:36" ht="12" customHeight="1">
      <c r="A42" s="55">
        <f t="shared" si="2"/>
        <v>37</v>
      </c>
      <c r="B42" s="78"/>
      <c r="C42" s="79"/>
      <c r="D42" s="79"/>
      <c r="E42" s="80"/>
      <c r="F42" s="80"/>
      <c r="G42" s="79"/>
      <c r="H42" s="79"/>
      <c r="I42" s="80"/>
      <c r="J42" s="105"/>
      <c r="K42" s="112">
        <f t="shared" si="3"/>
        <v>0</v>
      </c>
      <c r="L42" s="107"/>
      <c r="M42" s="79"/>
      <c r="N42" s="83"/>
      <c r="O42" s="83"/>
      <c r="P42" s="79"/>
      <c r="Q42" s="79"/>
      <c r="R42" s="83"/>
      <c r="S42" s="114"/>
      <c r="T42" s="112">
        <f t="shared" si="4"/>
        <v>0</v>
      </c>
      <c r="U42" s="118"/>
      <c r="V42" s="84"/>
      <c r="W42" s="85"/>
      <c r="X42" s="85"/>
      <c r="Y42" s="84"/>
      <c r="Z42" s="84"/>
      <c r="AA42" s="85"/>
      <c r="AB42" s="123"/>
      <c r="AC42" s="112">
        <f t="shared" si="5"/>
        <v>0</v>
      </c>
      <c r="AD42" s="125"/>
      <c r="AE42" s="101">
        <f t="shared" si="6"/>
      </c>
      <c r="AF42" s="50">
        <f t="shared" si="7"/>
      </c>
      <c r="AG42" s="51">
        <f t="shared" si="8"/>
      </c>
      <c r="AH42" s="49">
        <f t="shared" si="9"/>
      </c>
      <c r="AI42" s="19"/>
      <c r="AJ42" s="70">
        <f>IF(Feuil2!I40=1,"Analyser l'ajout d'un relais","")</f>
      </c>
    </row>
    <row r="43" spans="1:36" ht="12" customHeight="1">
      <c r="A43" s="55">
        <f t="shared" si="2"/>
        <v>38</v>
      </c>
      <c r="B43" s="78"/>
      <c r="C43" s="79"/>
      <c r="D43" s="79"/>
      <c r="E43" s="80"/>
      <c r="F43" s="80"/>
      <c r="G43" s="79"/>
      <c r="H43" s="79"/>
      <c r="I43" s="80"/>
      <c r="J43" s="105"/>
      <c r="K43" s="112">
        <f t="shared" si="3"/>
        <v>0</v>
      </c>
      <c r="L43" s="107"/>
      <c r="M43" s="79"/>
      <c r="N43" s="83"/>
      <c r="O43" s="83"/>
      <c r="P43" s="79"/>
      <c r="Q43" s="79"/>
      <c r="R43" s="83"/>
      <c r="S43" s="114"/>
      <c r="T43" s="112">
        <f t="shared" si="4"/>
        <v>0</v>
      </c>
      <c r="U43" s="118"/>
      <c r="V43" s="84"/>
      <c r="W43" s="85"/>
      <c r="X43" s="85"/>
      <c r="Y43" s="84"/>
      <c r="Z43" s="84"/>
      <c r="AA43" s="85"/>
      <c r="AB43" s="123"/>
      <c r="AC43" s="112">
        <f t="shared" si="5"/>
        <v>0</v>
      </c>
      <c r="AD43" s="125"/>
      <c r="AE43" s="101">
        <f t="shared" si="6"/>
      </c>
      <c r="AF43" s="50">
        <f t="shared" si="7"/>
      </c>
      <c r="AG43" s="51">
        <f t="shared" si="8"/>
      </c>
      <c r="AH43" s="49">
        <f t="shared" si="9"/>
      </c>
      <c r="AI43" s="19"/>
      <c r="AJ43" s="70">
        <f>IF(Feuil2!I41=1,"Analyser l'ajout d'un relais","")</f>
      </c>
    </row>
    <row r="44" spans="1:36" ht="12" customHeight="1" thickBot="1">
      <c r="A44" s="57">
        <f t="shared" si="2"/>
        <v>39</v>
      </c>
      <c r="B44" s="82"/>
      <c r="C44" s="88"/>
      <c r="D44" s="88"/>
      <c r="E44" s="89"/>
      <c r="F44" s="89"/>
      <c r="G44" s="88"/>
      <c r="H44" s="88"/>
      <c r="I44" s="89"/>
      <c r="J44" s="106"/>
      <c r="K44" s="113">
        <f t="shared" si="3"/>
        <v>0</v>
      </c>
      <c r="L44" s="108"/>
      <c r="M44" s="88"/>
      <c r="N44" s="90"/>
      <c r="O44" s="90"/>
      <c r="P44" s="88"/>
      <c r="Q44" s="88"/>
      <c r="R44" s="90"/>
      <c r="S44" s="115"/>
      <c r="T44" s="113">
        <f t="shared" si="4"/>
        <v>0</v>
      </c>
      <c r="U44" s="119"/>
      <c r="V44" s="91"/>
      <c r="W44" s="92"/>
      <c r="X44" s="92"/>
      <c r="Y44" s="91"/>
      <c r="Z44" s="91"/>
      <c r="AA44" s="92"/>
      <c r="AB44" s="124"/>
      <c r="AC44" s="113">
        <f t="shared" si="5"/>
        <v>0</v>
      </c>
      <c r="AD44" s="126"/>
      <c r="AE44" s="102">
        <f t="shared" si="6"/>
      </c>
      <c r="AF44" s="94">
        <f t="shared" si="7"/>
      </c>
      <c r="AG44" s="93">
        <f t="shared" si="8"/>
      </c>
      <c r="AH44" s="95">
        <f t="shared" si="9"/>
      </c>
      <c r="AI44" s="96"/>
      <c r="AJ44" s="97">
        <f>IF(Feuil2!I42=1,"Analyser l'ajout d'un relais","")</f>
      </c>
    </row>
    <row r="45" spans="1:34" ht="12" customHeight="1" thickBot="1">
      <c r="A45" s="24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9"/>
      <c r="AD45" s="18"/>
      <c r="AE45" s="19"/>
      <c r="AF45" s="19"/>
      <c r="AG45" s="19"/>
      <c r="AH45" s="19"/>
    </row>
    <row r="46" spans="1:34" ht="17.25" customHeight="1" thickBot="1">
      <c r="A46" s="86" t="s">
        <v>17</v>
      </c>
      <c r="B46" s="58"/>
      <c r="C46" s="59"/>
      <c r="D46" s="18"/>
      <c r="E46" s="86" t="s">
        <v>10</v>
      </c>
      <c r="F46" s="60"/>
      <c r="G46" s="60"/>
      <c r="H46" s="61">
        <f>Feuil2!B44</f>
        <v>0</v>
      </c>
      <c r="I46" s="17"/>
      <c r="J46" s="86" t="s">
        <v>18</v>
      </c>
      <c r="K46" s="75"/>
      <c r="L46" s="60"/>
      <c r="M46" s="60"/>
      <c r="N46" s="61">
        <f>Feuil2!A44</f>
        <v>0</v>
      </c>
      <c r="O46" s="17"/>
      <c r="P46" s="73"/>
      <c r="Q46" s="17"/>
      <c r="R46" s="17"/>
      <c r="S46" s="74"/>
      <c r="T46" s="17"/>
      <c r="U46" s="20">
        <f>IF(Feuil2!I44&gt;0,"ATTENTION il y a la nécessité d'ajouter","")</f>
      </c>
      <c r="V46" s="21"/>
      <c r="W46" s="22"/>
      <c r="X46" s="22"/>
      <c r="Y46" s="22"/>
      <c r="Z46" s="22"/>
      <c r="AA46" s="71"/>
      <c r="AB46" s="25"/>
      <c r="AC46" s="71"/>
      <c r="AD46" s="71"/>
      <c r="AE46" s="71"/>
      <c r="AF46" s="21">
        <f>IF(Feuil2!I44&gt;0,Feuil2!I44,"")</f>
      </c>
      <c r="AG46" s="23">
        <f>IF(Feuil2!I44&gt;0,"relais","")</f>
      </c>
      <c r="AH46" s="72"/>
    </row>
    <row r="47" spans="1:34" ht="12" customHeight="1" thickBot="1">
      <c r="A47" s="24"/>
      <c r="B47" s="18"/>
      <c r="C47" s="18"/>
      <c r="D47" s="18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8"/>
      <c r="AC47" s="19"/>
      <c r="AD47" s="18"/>
      <c r="AE47" s="19"/>
      <c r="AF47" s="19"/>
      <c r="AG47" s="19"/>
      <c r="AH47" s="19"/>
    </row>
    <row r="48" spans="1:34" ht="17.25" customHeight="1" thickBot="1">
      <c r="A48" s="62" t="s">
        <v>7</v>
      </c>
      <c r="B48" s="63"/>
      <c r="C48" s="64"/>
      <c r="D48" s="18"/>
      <c r="E48" s="62" t="s">
        <v>10</v>
      </c>
      <c r="F48" s="65"/>
      <c r="G48" s="65"/>
      <c r="H48" s="66">
        <f>Feuil2!C44</f>
        <v>0</v>
      </c>
      <c r="I48" s="17"/>
      <c r="J48" s="62" t="s">
        <v>11</v>
      </c>
      <c r="K48" s="76"/>
      <c r="L48" s="65"/>
      <c r="M48" s="65"/>
      <c r="N48" s="66">
        <f>Feuil2!D44</f>
        <v>0</v>
      </c>
      <c r="O48" s="17"/>
      <c r="P48" s="62" t="s">
        <v>12</v>
      </c>
      <c r="Q48" s="65"/>
      <c r="R48" s="65"/>
      <c r="S48" s="66">
        <f>Feuil2!E44</f>
        <v>0</v>
      </c>
      <c r="T48" s="17"/>
      <c r="U48" s="62" t="s">
        <v>14</v>
      </c>
      <c r="V48" s="65"/>
      <c r="W48" s="65"/>
      <c r="X48" s="66">
        <f>Feuil2!F44</f>
        <v>0</v>
      </c>
      <c r="Y48" s="17"/>
      <c r="Z48" s="62" t="s">
        <v>13</v>
      </c>
      <c r="AA48" s="65"/>
      <c r="AB48" s="63"/>
      <c r="AC48" s="66">
        <f>Feuil2!G44</f>
        <v>0</v>
      </c>
      <c r="AD48" s="18"/>
      <c r="AE48" s="19"/>
      <c r="AF48" s="19"/>
      <c r="AG48" s="19"/>
      <c r="AH48" s="19"/>
    </row>
  </sheetData>
  <sheetProtection password="DD59" sheet="1" objects="1" scenarios="1"/>
  <conditionalFormatting sqref="AE6:AE44">
    <cfRule type="expression" priority="1" dxfId="0" stopIfTrue="1">
      <formula>IF(AC6&gt;6,TRUE,FALSE)</formula>
    </cfRule>
  </conditionalFormatting>
  <conditionalFormatting sqref="AF6:AF44">
    <cfRule type="expression" priority="2" dxfId="0" stopIfTrue="1">
      <formula>IF(AC6&gt;6,TRUE,FALSE)</formula>
    </cfRule>
  </conditionalFormatting>
  <conditionalFormatting sqref="AG6:AG44">
    <cfRule type="expression" priority="3" dxfId="0" stopIfTrue="1">
      <formula>IF(AC6&gt;6,TRUE,FALSE)</formula>
    </cfRule>
  </conditionalFormatting>
  <conditionalFormatting sqref="AH6:AH44">
    <cfRule type="expression" priority="4" dxfId="0" stopIfTrue="1">
      <formula>IF(AC6&gt;6,TRUE,FALSE)</formula>
    </cfRule>
  </conditionalFormatting>
  <conditionalFormatting sqref="U6:U44 Y6:Y44 W6:W44 AA6:AA44">
    <cfRule type="expression" priority="5" dxfId="1" stopIfTrue="1">
      <formula>IF(L6="",FALSE,TRUE)</formula>
    </cfRule>
    <cfRule type="expression" priority="6" dxfId="1" stopIfTrue="1">
      <formula>IF(M6="",FALSE,TRUE)</formula>
    </cfRule>
  </conditionalFormatting>
  <conditionalFormatting sqref="X6:X44 V6:V44 Z6:Z44 AB6:AB44">
    <cfRule type="expression" priority="7" dxfId="1" stopIfTrue="1">
      <formula>IF(L6="",FALSE,TRUE)</formula>
    </cfRule>
    <cfRule type="expression" priority="8" dxfId="1" stopIfTrue="1">
      <formula>IF(M6="",FALSE,TRUE)</formula>
    </cfRule>
  </conditionalFormatting>
  <conditionalFormatting sqref="L6:L44 P6:P44 N6:N44 R6:R44">
    <cfRule type="expression" priority="9" dxfId="1" stopIfTrue="1">
      <formula>IF(U6="",FALSE,TRUE)</formula>
    </cfRule>
    <cfRule type="expression" priority="10" dxfId="1" stopIfTrue="1">
      <formula>IF(V6="",FALSE,TRUE)</formula>
    </cfRule>
  </conditionalFormatting>
  <conditionalFormatting sqref="M6:M44 O6:O44 Q6:Q44 S6:S44">
    <cfRule type="expression" priority="11" dxfId="1" stopIfTrue="1">
      <formula>IF(U6="",FALSE,TRUE)</formula>
    </cfRule>
    <cfRule type="expression" priority="12" dxfId="1" stopIfTrue="1">
      <formula>IF(V6="",FALSE,TRUE)</formula>
    </cfRule>
  </conditionalFormatting>
  <printOptions/>
  <pageMargins left="0.46" right="0.62" top="0.87" bottom="1" header="0.4921259845" footer="0.492125984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44"/>
  <sheetViews>
    <sheetView workbookViewId="0" topLeftCell="A7">
      <selection activeCell="A44" sqref="A44"/>
    </sheetView>
  </sheetViews>
  <sheetFormatPr defaultColWidth="11.421875" defaultRowHeight="12.75"/>
  <cols>
    <col min="1" max="7" width="3.140625" style="0" customWidth="1"/>
  </cols>
  <sheetData>
    <row r="4" spans="1:9" ht="12.75">
      <c r="A4" s="16">
        <f>IF(Feuil1!AE6=3,1,0)</f>
        <v>0</v>
      </c>
      <c r="B4" s="16">
        <f>IF(Feuil1!AE6=4,1,0)</f>
        <v>0</v>
      </c>
      <c r="C4" s="16">
        <f>IF(Feuil1!T6+Feuil1!AC6=0,0,IF(Feuil1!AG6=4,1,0))</f>
        <v>0</v>
      </c>
      <c r="D4" s="16">
        <f>IF(Feuil1!T6+Feuil1!AC6=0,0,IF(Feuil1!AG6=3,1,0))</f>
        <v>0</v>
      </c>
      <c r="E4" s="16">
        <f>IF(Feuil1!T6+Feuil1!AC6=0,0,IF(Feuil1!AG6=2,1,0))</f>
        <v>0</v>
      </c>
      <c r="F4" s="16">
        <f>IF(Feuil1!T6+Feuil1!AC6=0,0,IF(Feuil1!AG6=1,1,0))</f>
        <v>0</v>
      </c>
      <c r="G4" s="16">
        <f>IF(Feuil1!T6+Feuil1!AC6=0,0,IF(Feuil1!AG6=0,1,0))</f>
        <v>0</v>
      </c>
      <c r="I4">
        <f>IF((Feuil1!T6+Feuil1!AC6)&gt;4,1,0)</f>
        <v>0</v>
      </c>
    </row>
    <row r="5" spans="1:9" ht="12.75">
      <c r="A5" s="16">
        <f>IF(Feuil1!AE7=3,1,0)</f>
        <v>0</v>
      </c>
      <c r="B5" s="16">
        <f>IF(Feuil1!AE7=4,1,0)</f>
        <v>0</v>
      </c>
      <c r="C5" s="16">
        <f>IF(Feuil1!T7+Feuil1!AC7=0,0,IF(Feuil1!AG7=4,1,0))</f>
        <v>0</v>
      </c>
      <c r="D5" s="16">
        <f>IF(Feuil1!T7+Feuil1!AC7=0,0,IF(Feuil1!AG7=3,1,0))</f>
        <v>0</v>
      </c>
      <c r="E5" s="16">
        <f>IF(Feuil1!T7+Feuil1!AC7=0,0,IF(Feuil1!AG7=2,1,0))</f>
        <v>0</v>
      </c>
      <c r="F5" s="16">
        <f>IF(Feuil1!T7+Feuil1!AC7=0,0,IF(Feuil1!AG7=1,1,0))</f>
        <v>0</v>
      </c>
      <c r="G5" s="16">
        <f>IF(Feuil1!T7+Feuil1!AC7=0,0,IF(Feuil1!AG7=0,1,0))</f>
        <v>0</v>
      </c>
      <c r="I5">
        <f>IF((Feuil1!T7+Feuil1!AC7)&gt;4,1,0)</f>
        <v>0</v>
      </c>
    </row>
    <row r="6" spans="1:9" ht="12.75">
      <c r="A6" s="16">
        <f>IF(Feuil1!AE8=3,1,0)</f>
        <v>0</v>
      </c>
      <c r="B6" s="16">
        <f>IF(Feuil1!AE8=4,1,0)</f>
        <v>0</v>
      </c>
      <c r="C6" s="16">
        <f>IF(Feuil1!T8+Feuil1!AC8=0,0,IF(Feuil1!AG8=4,1,0))</f>
        <v>0</v>
      </c>
      <c r="D6" s="16">
        <f>IF(Feuil1!T8+Feuil1!AC8=0,0,IF(Feuil1!AG8=3,1,0))</f>
        <v>0</v>
      </c>
      <c r="E6" s="16">
        <f>IF(Feuil1!T8+Feuil1!AC8=0,0,IF(Feuil1!AG8=2,1,0))</f>
        <v>0</v>
      </c>
      <c r="F6" s="16">
        <f>IF(Feuil1!T8+Feuil1!AC8=0,0,IF(Feuil1!AG8=1,1,0))</f>
        <v>0</v>
      </c>
      <c r="G6" s="16">
        <f>IF(Feuil1!T8+Feuil1!AC8=0,0,IF(Feuil1!AG8=0,1,0))</f>
        <v>0</v>
      </c>
      <c r="I6">
        <f>IF((Feuil1!T8+Feuil1!AC8)&gt;4,1,0)</f>
        <v>0</v>
      </c>
    </row>
    <row r="7" spans="1:9" ht="12.75">
      <c r="A7" s="16">
        <f>IF(Feuil1!AE9=3,1,0)</f>
        <v>0</v>
      </c>
      <c r="B7" s="16">
        <f>IF(Feuil1!AE9=4,1,0)</f>
        <v>0</v>
      </c>
      <c r="C7" s="16">
        <f>IF(Feuil1!T9+Feuil1!AC9=0,0,IF(Feuil1!AG9=4,1,0))</f>
        <v>0</v>
      </c>
      <c r="D7" s="16">
        <f>IF(Feuil1!T9+Feuil1!AC9=0,0,IF(Feuil1!AG9=3,1,0))</f>
        <v>0</v>
      </c>
      <c r="E7" s="16">
        <f>IF(Feuil1!T9+Feuil1!AC9=0,0,IF(Feuil1!AG9=2,1,0))</f>
        <v>0</v>
      </c>
      <c r="F7" s="16">
        <f>IF(Feuil1!T9+Feuil1!AC9=0,0,IF(Feuil1!AG9=1,1,0))</f>
        <v>0</v>
      </c>
      <c r="G7" s="16">
        <f>IF(Feuil1!T9+Feuil1!AC9=0,0,IF(Feuil1!AG9=0,1,0))</f>
        <v>0</v>
      </c>
      <c r="I7">
        <f>IF((Feuil1!T9+Feuil1!AC9)&gt;4,1,0)</f>
        <v>0</v>
      </c>
    </row>
    <row r="8" spans="1:9" ht="12.75">
      <c r="A8" s="16">
        <f>IF(Feuil1!AE10=3,1,0)</f>
        <v>0</v>
      </c>
      <c r="B8" s="16">
        <f>IF(Feuil1!AE10=4,1,0)</f>
        <v>0</v>
      </c>
      <c r="C8" s="16">
        <f>IF(Feuil1!T10+Feuil1!AC10=0,0,IF(Feuil1!AG10=4,1,0))</f>
        <v>0</v>
      </c>
      <c r="D8" s="16">
        <f>IF(Feuil1!T10+Feuil1!AC10=0,0,IF(Feuil1!AG10=3,1,0))</f>
        <v>0</v>
      </c>
      <c r="E8" s="16">
        <f>IF(Feuil1!T10+Feuil1!AC10=0,0,IF(Feuil1!AG10=2,1,0))</f>
        <v>0</v>
      </c>
      <c r="F8" s="16">
        <f>IF(Feuil1!T10+Feuil1!AC10=0,0,IF(Feuil1!AG10=1,1,0))</f>
        <v>0</v>
      </c>
      <c r="G8" s="16">
        <f>IF(Feuil1!T10+Feuil1!AC10=0,0,IF(Feuil1!AG10=0,1,0))</f>
        <v>0</v>
      </c>
      <c r="I8">
        <f>IF((Feuil1!T10+Feuil1!AC10)&gt;4,1,0)</f>
        <v>0</v>
      </c>
    </row>
    <row r="9" spans="1:9" ht="12.75">
      <c r="A9" s="16">
        <f>IF(Feuil1!AE11=3,1,0)</f>
        <v>0</v>
      </c>
      <c r="B9" s="16">
        <f>IF(Feuil1!AE11=4,1,0)</f>
        <v>0</v>
      </c>
      <c r="C9" s="16">
        <f>IF(Feuil1!T11+Feuil1!AC11=0,0,IF(Feuil1!AG11=4,1,0))</f>
        <v>0</v>
      </c>
      <c r="D9" s="16">
        <f>IF(Feuil1!T11+Feuil1!AC11=0,0,IF(Feuil1!AG11=3,1,0))</f>
        <v>0</v>
      </c>
      <c r="E9" s="16">
        <f>IF(Feuil1!T11+Feuil1!AC11=0,0,IF(Feuil1!AG11=2,1,0))</f>
        <v>0</v>
      </c>
      <c r="F9" s="16">
        <f>IF(Feuil1!T11+Feuil1!AC11=0,0,IF(Feuil1!AG11=1,1,0))</f>
        <v>0</v>
      </c>
      <c r="G9" s="16">
        <f>IF(Feuil1!T11+Feuil1!AC11=0,0,IF(Feuil1!AG11=0,1,0))</f>
        <v>0</v>
      </c>
      <c r="I9">
        <f>IF((Feuil1!T11+Feuil1!AC11)&gt;4,1,0)</f>
        <v>0</v>
      </c>
    </row>
    <row r="10" spans="1:9" ht="12.75">
      <c r="A10" s="16">
        <f>IF(Feuil1!AE12=3,1,0)</f>
        <v>0</v>
      </c>
      <c r="B10" s="16">
        <f>IF(Feuil1!AE12=4,1,0)</f>
        <v>0</v>
      </c>
      <c r="C10" s="16">
        <f>IF(Feuil1!T12+Feuil1!AC12=0,0,IF(Feuil1!AG12=4,1,0))</f>
        <v>0</v>
      </c>
      <c r="D10" s="16">
        <f>IF(Feuil1!T12+Feuil1!AC12=0,0,IF(Feuil1!AG12=3,1,0))</f>
        <v>0</v>
      </c>
      <c r="E10" s="16">
        <f>IF(Feuil1!T12+Feuil1!AC12=0,0,IF(Feuil1!AG12=2,1,0))</f>
        <v>0</v>
      </c>
      <c r="F10" s="16">
        <f>IF(Feuil1!T12+Feuil1!AC12=0,0,IF(Feuil1!AG12=1,1,0))</f>
        <v>0</v>
      </c>
      <c r="G10" s="16">
        <f>IF(Feuil1!T12+Feuil1!AC12=0,0,IF(Feuil1!AG12=0,1,0))</f>
        <v>0</v>
      </c>
      <c r="I10">
        <f>IF((Feuil1!T12+Feuil1!AC12)&gt;4,1,0)</f>
        <v>0</v>
      </c>
    </row>
    <row r="11" spans="1:9" ht="12.75">
      <c r="A11" s="16">
        <f>IF(Feuil1!AE13=3,1,0)</f>
        <v>0</v>
      </c>
      <c r="B11" s="16">
        <f>IF(Feuil1!AE13=4,1,0)</f>
        <v>0</v>
      </c>
      <c r="C11" s="16">
        <f>IF(Feuil1!T13+Feuil1!AC13=0,0,IF(Feuil1!AG13=4,1,0))</f>
        <v>0</v>
      </c>
      <c r="D11" s="16">
        <f>IF(Feuil1!T13+Feuil1!AC13=0,0,IF(Feuil1!AG13=3,1,0))</f>
        <v>0</v>
      </c>
      <c r="E11" s="16">
        <f>IF(Feuil1!T13+Feuil1!AC13=0,0,IF(Feuil1!AG13=2,1,0))</f>
        <v>0</v>
      </c>
      <c r="F11" s="16">
        <f>IF(Feuil1!T13+Feuil1!AC13=0,0,IF(Feuil1!AG13=1,1,0))</f>
        <v>0</v>
      </c>
      <c r="G11" s="16">
        <f>IF(Feuil1!T13+Feuil1!AC13=0,0,IF(Feuil1!AG13=0,1,0))</f>
        <v>0</v>
      </c>
      <c r="I11">
        <f>IF((Feuil1!T13+Feuil1!AC13)&gt;4,1,0)</f>
        <v>0</v>
      </c>
    </row>
    <row r="12" spans="1:9" ht="12.75">
      <c r="A12" s="16">
        <f>IF(Feuil1!AE14=3,1,0)</f>
        <v>0</v>
      </c>
      <c r="B12" s="16">
        <f>IF(Feuil1!AE14=4,1,0)</f>
        <v>0</v>
      </c>
      <c r="C12" s="16">
        <f>IF(Feuil1!T14+Feuil1!AC14=0,0,IF(Feuil1!AG14=4,1,0))</f>
        <v>0</v>
      </c>
      <c r="D12" s="16">
        <f>IF(Feuil1!T14+Feuil1!AC14=0,0,IF(Feuil1!AG14=3,1,0))</f>
        <v>0</v>
      </c>
      <c r="E12" s="16">
        <f>IF(Feuil1!T14+Feuil1!AC14=0,0,IF(Feuil1!AG14=2,1,0))</f>
        <v>0</v>
      </c>
      <c r="F12" s="16">
        <f>IF(Feuil1!T14+Feuil1!AC14=0,0,IF(Feuil1!AG14=1,1,0))</f>
        <v>0</v>
      </c>
      <c r="G12" s="16">
        <f>IF(Feuil1!T14+Feuil1!AC14=0,0,IF(Feuil1!AG14=0,1,0))</f>
        <v>0</v>
      </c>
      <c r="I12">
        <f>IF((Feuil1!T14+Feuil1!AC14)&gt;4,1,0)</f>
        <v>0</v>
      </c>
    </row>
    <row r="13" spans="1:9" ht="12.75">
      <c r="A13" s="16">
        <f>IF(Feuil1!AE15=3,1,0)</f>
        <v>0</v>
      </c>
      <c r="B13" s="16">
        <f>IF(Feuil1!AE15=4,1,0)</f>
        <v>0</v>
      </c>
      <c r="C13" s="16">
        <f>IF(Feuil1!T15+Feuil1!AC15=0,0,IF(Feuil1!AG15=4,1,0))</f>
        <v>0</v>
      </c>
      <c r="D13" s="16">
        <f>IF(Feuil1!T15+Feuil1!AC15=0,0,IF(Feuil1!AG15=3,1,0))</f>
        <v>0</v>
      </c>
      <c r="E13" s="16">
        <f>IF(Feuil1!T15+Feuil1!AC15=0,0,IF(Feuil1!AG15=2,1,0))</f>
        <v>0</v>
      </c>
      <c r="F13" s="16">
        <f>IF(Feuil1!T15+Feuil1!AC15=0,0,IF(Feuil1!AG15=1,1,0))</f>
        <v>0</v>
      </c>
      <c r="G13" s="16">
        <f>IF(Feuil1!T15+Feuil1!AC15=0,0,IF(Feuil1!AG15=0,1,0))</f>
        <v>0</v>
      </c>
      <c r="I13">
        <f>IF((Feuil1!T15+Feuil1!AC15)&gt;4,1,0)</f>
        <v>0</v>
      </c>
    </row>
    <row r="14" spans="1:9" ht="12.75">
      <c r="A14" s="16">
        <f>IF(Feuil1!AE16=3,1,0)</f>
        <v>0</v>
      </c>
      <c r="B14" s="16">
        <f>IF(Feuil1!AE16=4,1,0)</f>
        <v>0</v>
      </c>
      <c r="C14" s="16">
        <f>IF(Feuil1!T16+Feuil1!AC16=0,0,IF(Feuil1!AG16=4,1,0))</f>
        <v>0</v>
      </c>
      <c r="D14" s="16">
        <f>IF(Feuil1!T16+Feuil1!AC16=0,0,IF(Feuil1!AG16=3,1,0))</f>
        <v>0</v>
      </c>
      <c r="E14" s="16">
        <f>IF(Feuil1!T16+Feuil1!AC16=0,0,IF(Feuil1!AG16=2,1,0))</f>
        <v>0</v>
      </c>
      <c r="F14" s="16">
        <f>IF(Feuil1!T16+Feuil1!AC16=0,0,IF(Feuil1!AG16=1,1,0))</f>
        <v>0</v>
      </c>
      <c r="G14" s="16">
        <f>IF(Feuil1!T16+Feuil1!AC16=0,0,IF(Feuil1!AG16=0,1,0))</f>
        <v>0</v>
      </c>
      <c r="I14">
        <f>IF((Feuil1!T16+Feuil1!AC16)&gt;4,1,0)</f>
        <v>0</v>
      </c>
    </row>
    <row r="15" spans="1:9" ht="12.75">
      <c r="A15" s="16">
        <f>IF(Feuil1!AE17=3,1,0)</f>
        <v>0</v>
      </c>
      <c r="B15" s="16">
        <f>IF(Feuil1!AE17=4,1,0)</f>
        <v>0</v>
      </c>
      <c r="C15" s="16">
        <f>IF(Feuil1!T17+Feuil1!AC17=0,0,IF(Feuil1!AG17=4,1,0))</f>
        <v>0</v>
      </c>
      <c r="D15" s="16">
        <f>IF(Feuil1!T17+Feuil1!AC17=0,0,IF(Feuil1!AG17=3,1,0))</f>
        <v>0</v>
      </c>
      <c r="E15" s="16">
        <f>IF(Feuil1!T17+Feuil1!AC17=0,0,IF(Feuil1!AG17=2,1,0))</f>
        <v>0</v>
      </c>
      <c r="F15" s="16">
        <f>IF(Feuil1!T17+Feuil1!AC17=0,0,IF(Feuil1!AG17=1,1,0))</f>
        <v>0</v>
      </c>
      <c r="G15" s="16">
        <f>IF(Feuil1!T17+Feuil1!AC17=0,0,IF(Feuil1!AG17=0,1,0))</f>
        <v>0</v>
      </c>
      <c r="I15">
        <f>IF((Feuil1!T17+Feuil1!AC17)&gt;4,1,0)</f>
        <v>0</v>
      </c>
    </row>
    <row r="16" spans="1:9" ht="12.75">
      <c r="A16" s="16">
        <f>IF(Feuil1!AE18=3,1,0)</f>
        <v>0</v>
      </c>
      <c r="B16" s="16">
        <f>IF(Feuil1!AE18=4,1,0)</f>
        <v>0</v>
      </c>
      <c r="C16" s="16">
        <f>IF(Feuil1!T18+Feuil1!AC18=0,0,IF(Feuil1!AG18=4,1,0))</f>
        <v>0</v>
      </c>
      <c r="D16" s="16">
        <f>IF(Feuil1!T18+Feuil1!AC18=0,0,IF(Feuil1!AG18=3,1,0))</f>
        <v>0</v>
      </c>
      <c r="E16" s="16">
        <f>IF(Feuil1!T18+Feuil1!AC18=0,0,IF(Feuil1!AG18=2,1,0))</f>
        <v>0</v>
      </c>
      <c r="F16" s="16">
        <f>IF(Feuil1!T18+Feuil1!AC18=0,0,IF(Feuil1!AG18=1,1,0))</f>
        <v>0</v>
      </c>
      <c r="G16" s="16">
        <f>IF(Feuil1!T18+Feuil1!AC18=0,0,IF(Feuil1!AG18=0,1,0))</f>
        <v>0</v>
      </c>
      <c r="I16">
        <f>IF((Feuil1!T18+Feuil1!AC18)&gt;4,1,0)</f>
        <v>0</v>
      </c>
    </row>
    <row r="17" spans="1:9" ht="12.75">
      <c r="A17" s="16">
        <f>IF(Feuil1!AE19=3,1,0)</f>
        <v>0</v>
      </c>
      <c r="B17" s="16">
        <f>IF(Feuil1!AE19=4,1,0)</f>
        <v>0</v>
      </c>
      <c r="C17" s="16">
        <f>IF(Feuil1!T19+Feuil1!AC19=0,0,IF(Feuil1!AG19=4,1,0))</f>
        <v>0</v>
      </c>
      <c r="D17" s="16">
        <f>IF(Feuil1!T19+Feuil1!AC19=0,0,IF(Feuil1!AG19=3,1,0))</f>
        <v>0</v>
      </c>
      <c r="E17" s="16">
        <f>IF(Feuil1!T19+Feuil1!AC19=0,0,IF(Feuil1!AG19=2,1,0))</f>
        <v>0</v>
      </c>
      <c r="F17" s="16">
        <f>IF(Feuil1!T19+Feuil1!AC19=0,0,IF(Feuil1!AG19=1,1,0))</f>
        <v>0</v>
      </c>
      <c r="G17" s="16">
        <f>IF(Feuil1!T19+Feuil1!AC19=0,0,IF(Feuil1!AG19=0,1,0))</f>
        <v>0</v>
      </c>
      <c r="I17">
        <f>IF((Feuil1!T19+Feuil1!AC19)&gt;4,1,0)</f>
        <v>0</v>
      </c>
    </row>
    <row r="18" spans="1:9" ht="12.75">
      <c r="A18" s="16">
        <f>IF(Feuil1!AE20=3,1,0)</f>
        <v>0</v>
      </c>
      <c r="B18" s="16">
        <f>IF(Feuil1!AE20=4,1,0)</f>
        <v>0</v>
      </c>
      <c r="C18" s="16">
        <f>IF(Feuil1!T20+Feuil1!AC20=0,0,IF(Feuil1!AG20=4,1,0))</f>
        <v>0</v>
      </c>
      <c r="D18" s="16">
        <f>IF(Feuil1!T20+Feuil1!AC20=0,0,IF(Feuil1!AG20=3,1,0))</f>
        <v>0</v>
      </c>
      <c r="E18" s="16">
        <f>IF(Feuil1!T20+Feuil1!AC20=0,0,IF(Feuil1!AG20=2,1,0))</f>
        <v>0</v>
      </c>
      <c r="F18" s="16">
        <f>IF(Feuil1!T20+Feuil1!AC20=0,0,IF(Feuil1!AG20=1,1,0))</f>
        <v>0</v>
      </c>
      <c r="G18" s="16">
        <f>IF(Feuil1!T20+Feuil1!AC20=0,0,IF(Feuil1!AG20=0,1,0))</f>
        <v>0</v>
      </c>
      <c r="I18">
        <f>IF((Feuil1!T20+Feuil1!AC20)&gt;4,1,0)</f>
        <v>0</v>
      </c>
    </row>
    <row r="19" spans="1:9" ht="12.75">
      <c r="A19" s="16">
        <f>IF(Feuil1!AE21=3,1,0)</f>
        <v>0</v>
      </c>
      <c r="B19" s="16">
        <f>IF(Feuil1!AE21=4,1,0)</f>
        <v>0</v>
      </c>
      <c r="C19" s="16">
        <f>IF(Feuil1!T21+Feuil1!AC21=0,0,IF(Feuil1!AG21=4,1,0))</f>
        <v>0</v>
      </c>
      <c r="D19" s="16">
        <f>IF(Feuil1!T21+Feuil1!AC21=0,0,IF(Feuil1!AG21=3,1,0))</f>
        <v>0</v>
      </c>
      <c r="E19" s="16">
        <f>IF(Feuil1!T21+Feuil1!AC21=0,0,IF(Feuil1!AG21=2,1,0))</f>
        <v>0</v>
      </c>
      <c r="F19" s="16">
        <f>IF(Feuil1!T21+Feuil1!AC21=0,0,IF(Feuil1!AG21=1,1,0))</f>
        <v>0</v>
      </c>
      <c r="G19" s="16">
        <f>IF(Feuil1!T21+Feuil1!AC21=0,0,IF(Feuil1!AG21=0,1,0))</f>
        <v>0</v>
      </c>
      <c r="I19">
        <f>IF((Feuil1!T21+Feuil1!AC21)&gt;4,1,0)</f>
        <v>0</v>
      </c>
    </row>
    <row r="20" spans="1:9" ht="12.75">
      <c r="A20" s="16">
        <f>IF(Feuil1!AE22=3,1,0)</f>
        <v>0</v>
      </c>
      <c r="B20" s="16">
        <f>IF(Feuil1!AE22=4,1,0)</f>
        <v>0</v>
      </c>
      <c r="C20" s="16">
        <f>IF(Feuil1!T22+Feuil1!AC22=0,0,IF(Feuil1!AG22=4,1,0))</f>
        <v>0</v>
      </c>
      <c r="D20" s="16">
        <f>IF(Feuil1!T22+Feuil1!AC22=0,0,IF(Feuil1!AG22=3,1,0))</f>
        <v>0</v>
      </c>
      <c r="E20" s="16">
        <f>IF(Feuil1!T22+Feuil1!AC22=0,0,IF(Feuil1!AG22=2,1,0))</f>
        <v>0</v>
      </c>
      <c r="F20" s="16">
        <f>IF(Feuil1!T22+Feuil1!AC22=0,0,IF(Feuil1!AG22=1,1,0))</f>
        <v>0</v>
      </c>
      <c r="G20" s="16">
        <f>IF(Feuil1!T22+Feuil1!AC22=0,0,IF(Feuil1!AG22=0,1,0))</f>
        <v>0</v>
      </c>
      <c r="I20">
        <f>IF((Feuil1!T22+Feuil1!AC22)&gt;4,1,0)</f>
        <v>0</v>
      </c>
    </row>
    <row r="21" spans="1:9" ht="12.75">
      <c r="A21" s="16">
        <f>IF(Feuil1!AE23=3,1,0)</f>
        <v>0</v>
      </c>
      <c r="B21" s="16">
        <f>IF(Feuil1!AE23=4,1,0)</f>
        <v>0</v>
      </c>
      <c r="C21" s="16">
        <f>IF(Feuil1!T23+Feuil1!AC23=0,0,IF(Feuil1!AG23=4,1,0))</f>
        <v>0</v>
      </c>
      <c r="D21" s="16">
        <f>IF(Feuil1!T23+Feuil1!AC23=0,0,IF(Feuil1!AG23=3,1,0))</f>
        <v>0</v>
      </c>
      <c r="E21" s="16">
        <f>IF(Feuil1!T23+Feuil1!AC23=0,0,IF(Feuil1!AG23=2,1,0))</f>
        <v>0</v>
      </c>
      <c r="F21" s="16">
        <f>IF(Feuil1!T23+Feuil1!AC23=0,0,IF(Feuil1!AG23=1,1,0))</f>
        <v>0</v>
      </c>
      <c r="G21" s="16">
        <f>IF(Feuil1!T23+Feuil1!AC23=0,0,IF(Feuil1!AG23=0,1,0))</f>
        <v>0</v>
      </c>
      <c r="I21">
        <f>IF((Feuil1!T23+Feuil1!AC23)&gt;4,1,0)</f>
        <v>0</v>
      </c>
    </row>
    <row r="22" spans="1:9" ht="12.75">
      <c r="A22" s="16">
        <f>IF(Feuil1!AE24=3,1,0)</f>
        <v>0</v>
      </c>
      <c r="B22" s="16">
        <f>IF(Feuil1!AE24=4,1,0)</f>
        <v>0</v>
      </c>
      <c r="C22" s="16">
        <f>IF(Feuil1!T24+Feuil1!AC24=0,0,IF(Feuil1!AG24=4,1,0))</f>
        <v>0</v>
      </c>
      <c r="D22" s="16">
        <f>IF(Feuil1!T24+Feuil1!AC24=0,0,IF(Feuil1!AG24=3,1,0))</f>
        <v>0</v>
      </c>
      <c r="E22" s="16">
        <f>IF(Feuil1!T24+Feuil1!AC24=0,0,IF(Feuil1!AG24=2,1,0))</f>
        <v>0</v>
      </c>
      <c r="F22" s="16">
        <f>IF(Feuil1!T24+Feuil1!AC24=0,0,IF(Feuil1!AG24=1,1,0))</f>
        <v>0</v>
      </c>
      <c r="G22" s="16">
        <f>IF(Feuil1!T24+Feuil1!AC24=0,0,IF(Feuil1!AG24=0,1,0))</f>
        <v>0</v>
      </c>
      <c r="I22">
        <f>IF((Feuil1!T24+Feuil1!AC24)&gt;4,1,0)</f>
        <v>0</v>
      </c>
    </row>
    <row r="23" spans="1:9" ht="12.75">
      <c r="A23" s="16">
        <f>IF(Feuil1!AE25=3,1,0)</f>
        <v>0</v>
      </c>
      <c r="B23" s="16">
        <f>IF(Feuil1!AE25=4,1,0)</f>
        <v>0</v>
      </c>
      <c r="C23" s="16">
        <f>IF(Feuil1!T25+Feuil1!AC25=0,0,IF(Feuil1!AG25=4,1,0))</f>
        <v>0</v>
      </c>
      <c r="D23" s="16">
        <f>IF(Feuil1!T25+Feuil1!AC25=0,0,IF(Feuil1!AG25=3,1,0))</f>
        <v>0</v>
      </c>
      <c r="E23" s="16">
        <f>IF(Feuil1!T25+Feuil1!AC25=0,0,IF(Feuil1!AG25=2,1,0))</f>
        <v>0</v>
      </c>
      <c r="F23" s="16">
        <f>IF(Feuil1!T25+Feuil1!AC25=0,0,IF(Feuil1!AG25=1,1,0))</f>
        <v>0</v>
      </c>
      <c r="G23" s="16">
        <f>IF(Feuil1!T25+Feuil1!AC25=0,0,IF(Feuil1!AG25=0,1,0))</f>
        <v>0</v>
      </c>
      <c r="I23">
        <f>IF((Feuil1!T25+Feuil1!AC25)&gt;4,1,0)</f>
        <v>0</v>
      </c>
    </row>
    <row r="24" spans="1:9" ht="12.75">
      <c r="A24" s="16">
        <f>IF(Feuil1!AE26=3,1,0)</f>
        <v>0</v>
      </c>
      <c r="B24" s="16">
        <f>IF(Feuil1!AE26=4,1,0)</f>
        <v>0</v>
      </c>
      <c r="C24" s="16">
        <f>IF(Feuil1!T26+Feuil1!AC26=0,0,IF(Feuil1!AG26=4,1,0))</f>
        <v>0</v>
      </c>
      <c r="D24" s="16">
        <f>IF(Feuil1!T26+Feuil1!AC26=0,0,IF(Feuil1!AG26=3,1,0))</f>
        <v>0</v>
      </c>
      <c r="E24" s="16">
        <f>IF(Feuil1!T26+Feuil1!AC26=0,0,IF(Feuil1!AG26=2,1,0))</f>
        <v>0</v>
      </c>
      <c r="F24" s="16">
        <f>IF(Feuil1!T26+Feuil1!AC26=0,0,IF(Feuil1!AG26=1,1,0))</f>
        <v>0</v>
      </c>
      <c r="G24" s="16">
        <f>IF(Feuil1!T26+Feuil1!AC26=0,0,IF(Feuil1!AG26=0,1,0))</f>
        <v>0</v>
      </c>
      <c r="I24">
        <f>IF((Feuil1!T26+Feuil1!AC26)&gt;4,1,0)</f>
        <v>0</v>
      </c>
    </row>
    <row r="25" spans="1:9" ht="12.75">
      <c r="A25" s="16">
        <f>IF(Feuil1!AE27=3,1,0)</f>
        <v>0</v>
      </c>
      <c r="B25" s="16">
        <f>IF(Feuil1!AE27=4,1,0)</f>
        <v>0</v>
      </c>
      <c r="C25" s="16">
        <f>IF(Feuil1!T27+Feuil1!AC27=0,0,IF(Feuil1!AG27=4,1,0))</f>
        <v>0</v>
      </c>
      <c r="D25" s="16">
        <f>IF(Feuil1!T27+Feuil1!AC27=0,0,IF(Feuil1!AG27=3,1,0))</f>
        <v>0</v>
      </c>
      <c r="E25" s="16">
        <f>IF(Feuil1!T27+Feuil1!AC27=0,0,IF(Feuil1!AG27=2,1,0))</f>
        <v>0</v>
      </c>
      <c r="F25" s="16">
        <f>IF(Feuil1!T27+Feuil1!AC27=0,0,IF(Feuil1!AG27=1,1,0))</f>
        <v>0</v>
      </c>
      <c r="G25" s="16">
        <f>IF(Feuil1!T27+Feuil1!AC27=0,0,IF(Feuil1!AG27=0,1,0))</f>
        <v>0</v>
      </c>
      <c r="I25">
        <f>IF((Feuil1!T27+Feuil1!AC27)&gt;4,1,0)</f>
        <v>0</v>
      </c>
    </row>
    <row r="26" spans="1:9" ht="12.75">
      <c r="A26" s="16">
        <f>IF(Feuil1!AE28=3,1,0)</f>
        <v>0</v>
      </c>
      <c r="B26" s="16">
        <f>IF(Feuil1!AE28=4,1,0)</f>
        <v>0</v>
      </c>
      <c r="C26" s="16">
        <f>IF(Feuil1!T28+Feuil1!AC28=0,0,IF(Feuil1!AG28=4,1,0))</f>
        <v>0</v>
      </c>
      <c r="D26" s="16">
        <f>IF(Feuil1!T28+Feuil1!AC28=0,0,IF(Feuil1!AG28=3,1,0))</f>
        <v>0</v>
      </c>
      <c r="E26" s="16">
        <f>IF(Feuil1!T28+Feuil1!AC28=0,0,IF(Feuil1!AG28=2,1,0))</f>
        <v>0</v>
      </c>
      <c r="F26" s="16">
        <f>IF(Feuil1!T28+Feuil1!AC28=0,0,IF(Feuil1!AG28=1,1,0))</f>
        <v>0</v>
      </c>
      <c r="G26" s="16">
        <f>IF(Feuil1!T28+Feuil1!AC28=0,0,IF(Feuil1!AG28=0,1,0))</f>
        <v>0</v>
      </c>
      <c r="I26">
        <f>IF((Feuil1!T28+Feuil1!AC28)&gt;4,1,0)</f>
        <v>0</v>
      </c>
    </row>
    <row r="27" spans="1:9" ht="12.75">
      <c r="A27" s="16">
        <f>IF(Feuil1!AE29=3,1,0)</f>
        <v>0</v>
      </c>
      <c r="B27" s="16">
        <f>IF(Feuil1!AE29=4,1,0)</f>
        <v>0</v>
      </c>
      <c r="C27" s="16">
        <f>IF(Feuil1!T29+Feuil1!AC29=0,0,IF(Feuil1!AG29=4,1,0))</f>
        <v>0</v>
      </c>
      <c r="D27" s="16">
        <f>IF(Feuil1!T29+Feuil1!AC29=0,0,IF(Feuil1!AG29=3,1,0))</f>
        <v>0</v>
      </c>
      <c r="E27" s="16">
        <f>IF(Feuil1!T29+Feuil1!AC29=0,0,IF(Feuil1!AG29=2,1,0))</f>
        <v>0</v>
      </c>
      <c r="F27" s="16">
        <f>IF(Feuil1!T29+Feuil1!AC29=0,0,IF(Feuil1!AG29=1,1,0))</f>
        <v>0</v>
      </c>
      <c r="G27" s="16">
        <f>IF(Feuil1!T29+Feuil1!AC29=0,0,IF(Feuil1!AG29=0,1,0))</f>
        <v>0</v>
      </c>
      <c r="I27">
        <f>IF((Feuil1!T29+Feuil1!AC29)&gt;4,1,0)</f>
        <v>0</v>
      </c>
    </row>
    <row r="28" spans="1:9" ht="12.75">
      <c r="A28" s="16">
        <f>IF(Feuil1!AE30=3,1,0)</f>
        <v>0</v>
      </c>
      <c r="B28" s="16">
        <f>IF(Feuil1!AE30=4,1,0)</f>
        <v>0</v>
      </c>
      <c r="C28" s="16">
        <f>IF(Feuil1!T30+Feuil1!AC30=0,0,IF(Feuil1!AG30=4,1,0))</f>
        <v>0</v>
      </c>
      <c r="D28" s="16">
        <f>IF(Feuil1!T30+Feuil1!AC30=0,0,IF(Feuil1!AG30=3,1,0))</f>
        <v>0</v>
      </c>
      <c r="E28" s="16">
        <f>IF(Feuil1!T30+Feuil1!AC30=0,0,IF(Feuil1!AG30=2,1,0))</f>
        <v>0</v>
      </c>
      <c r="F28" s="16">
        <f>IF(Feuil1!T30+Feuil1!AC30=0,0,IF(Feuil1!AG30=1,1,0))</f>
        <v>0</v>
      </c>
      <c r="G28" s="16">
        <f>IF(Feuil1!T30+Feuil1!AC30=0,0,IF(Feuil1!AG30=0,1,0))</f>
        <v>0</v>
      </c>
      <c r="I28">
        <f>IF((Feuil1!T30+Feuil1!AC30)&gt;4,1,0)</f>
        <v>0</v>
      </c>
    </row>
    <row r="29" spans="1:9" ht="12.75">
      <c r="A29" s="16">
        <f>IF(Feuil1!AE31=3,1,0)</f>
        <v>0</v>
      </c>
      <c r="B29" s="16">
        <f>IF(Feuil1!AE31=4,1,0)</f>
        <v>0</v>
      </c>
      <c r="C29" s="16">
        <f>IF(Feuil1!T31+Feuil1!AC31=0,0,IF(Feuil1!AG31=4,1,0))</f>
        <v>0</v>
      </c>
      <c r="D29" s="16">
        <f>IF(Feuil1!T31+Feuil1!AC31=0,0,IF(Feuil1!AG31=3,1,0))</f>
        <v>0</v>
      </c>
      <c r="E29" s="16">
        <f>IF(Feuil1!T31+Feuil1!AC31=0,0,IF(Feuil1!AG31=2,1,0))</f>
        <v>0</v>
      </c>
      <c r="F29" s="16">
        <f>IF(Feuil1!T31+Feuil1!AC31=0,0,IF(Feuil1!AG31=1,1,0))</f>
        <v>0</v>
      </c>
      <c r="G29" s="16">
        <f>IF(Feuil1!T31+Feuil1!AC31=0,0,IF(Feuil1!AG31=0,1,0))</f>
        <v>0</v>
      </c>
      <c r="I29">
        <f>IF((Feuil1!T31+Feuil1!AC31)&gt;4,1,0)</f>
        <v>0</v>
      </c>
    </row>
    <row r="30" spans="1:9" ht="12.75">
      <c r="A30" s="16">
        <f>IF(Feuil1!AE32=3,1,0)</f>
        <v>0</v>
      </c>
      <c r="B30" s="16">
        <f>IF(Feuil1!AE32=4,1,0)</f>
        <v>0</v>
      </c>
      <c r="C30" s="16">
        <f>IF(Feuil1!T32+Feuil1!AC32=0,0,IF(Feuil1!AG32=4,1,0))</f>
        <v>0</v>
      </c>
      <c r="D30" s="16">
        <f>IF(Feuil1!T32+Feuil1!AC32=0,0,IF(Feuil1!AG32=3,1,0))</f>
        <v>0</v>
      </c>
      <c r="E30" s="16">
        <f>IF(Feuil1!T32+Feuil1!AC32=0,0,IF(Feuil1!AG32=2,1,0))</f>
        <v>0</v>
      </c>
      <c r="F30" s="16">
        <f>IF(Feuil1!T32+Feuil1!AC32=0,0,IF(Feuil1!AG32=1,1,0))</f>
        <v>0</v>
      </c>
      <c r="G30" s="16">
        <f>IF(Feuil1!T32+Feuil1!AC32=0,0,IF(Feuil1!AG32=0,1,0))</f>
        <v>0</v>
      </c>
      <c r="I30">
        <f>IF((Feuil1!T32+Feuil1!AC32)&gt;4,1,0)</f>
        <v>0</v>
      </c>
    </row>
    <row r="31" spans="1:9" ht="12.75">
      <c r="A31" s="16">
        <f>IF(Feuil1!AE33=3,1,0)</f>
        <v>0</v>
      </c>
      <c r="B31" s="16">
        <f>IF(Feuil1!AE33=4,1,0)</f>
        <v>0</v>
      </c>
      <c r="C31" s="16">
        <f>IF(Feuil1!T33+Feuil1!AC33=0,0,IF(Feuil1!AG33=4,1,0))</f>
        <v>0</v>
      </c>
      <c r="D31" s="16">
        <f>IF(Feuil1!T33+Feuil1!AC33=0,0,IF(Feuil1!AG33=3,1,0))</f>
        <v>0</v>
      </c>
      <c r="E31" s="16">
        <f>IF(Feuil1!T33+Feuil1!AC33=0,0,IF(Feuil1!AG33=2,1,0))</f>
        <v>0</v>
      </c>
      <c r="F31" s="16">
        <f>IF(Feuil1!T33+Feuil1!AC33=0,0,IF(Feuil1!AG33=1,1,0))</f>
        <v>0</v>
      </c>
      <c r="G31" s="16">
        <f>IF(Feuil1!T33+Feuil1!AC33=0,0,IF(Feuil1!AG33=0,1,0))</f>
        <v>0</v>
      </c>
      <c r="I31">
        <f>IF((Feuil1!T33+Feuil1!AC33)&gt;4,1,0)</f>
        <v>0</v>
      </c>
    </row>
    <row r="32" spans="1:9" ht="12.75">
      <c r="A32" s="16">
        <f>IF(Feuil1!AE34=3,1,0)</f>
        <v>0</v>
      </c>
      <c r="B32" s="16">
        <f>IF(Feuil1!AE34=4,1,0)</f>
        <v>0</v>
      </c>
      <c r="C32" s="16">
        <f>IF(Feuil1!T34+Feuil1!AC34=0,0,IF(Feuil1!AG34=4,1,0))</f>
        <v>0</v>
      </c>
      <c r="D32" s="16">
        <f>IF(Feuil1!T34+Feuil1!AC34=0,0,IF(Feuil1!AG34=3,1,0))</f>
        <v>0</v>
      </c>
      <c r="E32" s="16">
        <f>IF(Feuil1!T34+Feuil1!AC34=0,0,IF(Feuil1!AG34=2,1,0))</f>
        <v>0</v>
      </c>
      <c r="F32" s="16">
        <f>IF(Feuil1!T34+Feuil1!AC34=0,0,IF(Feuil1!AG34=1,1,0))</f>
        <v>0</v>
      </c>
      <c r="G32" s="16">
        <f>IF(Feuil1!T34+Feuil1!AC34=0,0,IF(Feuil1!AG34=0,1,0))</f>
        <v>0</v>
      </c>
      <c r="I32">
        <f>IF((Feuil1!T34+Feuil1!AC34)&gt;4,1,0)</f>
        <v>0</v>
      </c>
    </row>
    <row r="33" spans="1:9" ht="12.75">
      <c r="A33" s="16">
        <f>IF(Feuil1!AE35=3,1,0)</f>
        <v>0</v>
      </c>
      <c r="B33" s="16">
        <f>IF(Feuil1!AE35=4,1,0)</f>
        <v>0</v>
      </c>
      <c r="C33" s="16">
        <f>IF(Feuil1!T35+Feuil1!AC35=0,0,IF(Feuil1!AG35=4,1,0))</f>
        <v>0</v>
      </c>
      <c r="D33" s="16">
        <f>IF(Feuil1!T35+Feuil1!AC35=0,0,IF(Feuil1!AG35=3,1,0))</f>
        <v>0</v>
      </c>
      <c r="E33" s="16">
        <f>IF(Feuil1!T35+Feuil1!AC35=0,0,IF(Feuil1!AG35=2,1,0))</f>
        <v>0</v>
      </c>
      <c r="F33" s="16">
        <f>IF(Feuil1!T35+Feuil1!AC35=0,0,IF(Feuil1!AG35=1,1,0))</f>
        <v>0</v>
      </c>
      <c r="G33" s="16">
        <f>IF(Feuil1!T35+Feuil1!AC35=0,0,IF(Feuil1!AG35=0,1,0))</f>
        <v>0</v>
      </c>
      <c r="I33">
        <f>IF((Feuil1!T35+Feuil1!AC35)&gt;4,1,0)</f>
        <v>0</v>
      </c>
    </row>
    <row r="34" spans="1:9" ht="12.75">
      <c r="A34" s="16">
        <f>IF(Feuil1!AE36=3,1,0)</f>
        <v>0</v>
      </c>
      <c r="B34" s="16">
        <f>IF(Feuil1!AE36=4,1,0)</f>
        <v>0</v>
      </c>
      <c r="C34" s="16">
        <f>IF(Feuil1!T36+Feuil1!AC36=0,0,IF(Feuil1!AG36=4,1,0))</f>
        <v>0</v>
      </c>
      <c r="D34" s="16">
        <f>IF(Feuil1!T36+Feuil1!AC36=0,0,IF(Feuil1!AG36=3,1,0))</f>
        <v>0</v>
      </c>
      <c r="E34" s="16">
        <f>IF(Feuil1!T36+Feuil1!AC36=0,0,IF(Feuil1!AG36=2,1,0))</f>
        <v>0</v>
      </c>
      <c r="F34" s="16">
        <f>IF(Feuil1!T36+Feuil1!AC36=0,0,IF(Feuil1!AG36=1,1,0))</f>
        <v>0</v>
      </c>
      <c r="G34" s="16">
        <f>IF(Feuil1!T36+Feuil1!AC36=0,0,IF(Feuil1!AG36=0,1,0))</f>
        <v>0</v>
      </c>
      <c r="I34">
        <f>IF((Feuil1!T36+Feuil1!AC36)&gt;4,1,0)</f>
        <v>0</v>
      </c>
    </row>
    <row r="35" spans="1:9" ht="12.75">
      <c r="A35" s="16">
        <f>IF(Feuil1!AE37=3,1,0)</f>
        <v>0</v>
      </c>
      <c r="B35" s="16">
        <f>IF(Feuil1!AE37=4,1,0)</f>
        <v>0</v>
      </c>
      <c r="C35" s="16">
        <f>IF(Feuil1!T37+Feuil1!AC37=0,0,IF(Feuil1!AG37=4,1,0))</f>
        <v>0</v>
      </c>
      <c r="D35" s="16">
        <f>IF(Feuil1!T37+Feuil1!AC37=0,0,IF(Feuil1!AG37=3,1,0))</f>
        <v>0</v>
      </c>
      <c r="E35" s="16">
        <f>IF(Feuil1!T37+Feuil1!AC37=0,0,IF(Feuil1!AG37=2,1,0))</f>
        <v>0</v>
      </c>
      <c r="F35" s="16">
        <f>IF(Feuil1!T37+Feuil1!AC37=0,0,IF(Feuil1!AG37=1,1,0))</f>
        <v>0</v>
      </c>
      <c r="G35" s="16">
        <f>IF(Feuil1!T37+Feuil1!AC37=0,0,IF(Feuil1!AG37=0,1,0))</f>
        <v>0</v>
      </c>
      <c r="I35">
        <f>IF((Feuil1!T37+Feuil1!AC37)&gt;4,1,0)</f>
        <v>0</v>
      </c>
    </row>
    <row r="36" spans="1:9" ht="12.75">
      <c r="A36" s="16">
        <f>IF(Feuil1!AE38=3,1,0)</f>
        <v>0</v>
      </c>
      <c r="B36" s="16">
        <f>IF(Feuil1!AE38=4,1,0)</f>
        <v>0</v>
      </c>
      <c r="C36" s="16">
        <f>IF(Feuil1!T38+Feuil1!AC38=0,0,IF(Feuil1!AG38=4,1,0))</f>
        <v>0</v>
      </c>
      <c r="D36" s="16">
        <f>IF(Feuil1!T38+Feuil1!AC38=0,0,IF(Feuil1!AG38=3,1,0))</f>
        <v>0</v>
      </c>
      <c r="E36" s="16">
        <f>IF(Feuil1!T38+Feuil1!AC38=0,0,IF(Feuil1!AG38=2,1,0))</f>
        <v>0</v>
      </c>
      <c r="F36" s="16">
        <f>IF(Feuil1!T38+Feuil1!AC38=0,0,IF(Feuil1!AG38=1,1,0))</f>
        <v>0</v>
      </c>
      <c r="G36" s="16">
        <f>IF(Feuil1!T38+Feuil1!AC38=0,0,IF(Feuil1!AG38=0,1,0))</f>
        <v>0</v>
      </c>
      <c r="I36">
        <f>IF((Feuil1!T38+Feuil1!AC38)&gt;4,1,0)</f>
        <v>0</v>
      </c>
    </row>
    <row r="37" spans="1:9" ht="12.75">
      <c r="A37" s="16">
        <f>IF(Feuil1!AE39=3,1,0)</f>
        <v>0</v>
      </c>
      <c r="B37" s="16">
        <f>IF(Feuil1!AE39=4,1,0)</f>
        <v>0</v>
      </c>
      <c r="C37" s="16">
        <f>IF(Feuil1!T39+Feuil1!AC39=0,0,IF(Feuil1!AG39=4,1,0))</f>
        <v>0</v>
      </c>
      <c r="D37" s="16">
        <f>IF(Feuil1!T39+Feuil1!AC39=0,0,IF(Feuil1!AG39=3,1,0))</f>
        <v>0</v>
      </c>
      <c r="E37" s="16">
        <f>IF(Feuil1!T39+Feuil1!AC39=0,0,IF(Feuil1!AG39=2,1,0))</f>
        <v>0</v>
      </c>
      <c r="F37" s="16">
        <f>IF(Feuil1!T39+Feuil1!AC39=0,0,IF(Feuil1!AG39=1,1,0))</f>
        <v>0</v>
      </c>
      <c r="G37" s="16">
        <f>IF(Feuil1!T39+Feuil1!AC39=0,0,IF(Feuil1!AG39=0,1,0))</f>
        <v>0</v>
      </c>
      <c r="I37">
        <f>IF((Feuil1!T39+Feuil1!AC39)&gt;4,1,0)</f>
        <v>0</v>
      </c>
    </row>
    <row r="38" spans="1:9" ht="12.75">
      <c r="A38" s="16">
        <f>IF(Feuil1!AE40=3,1,0)</f>
        <v>0</v>
      </c>
      <c r="B38" s="16">
        <f>IF(Feuil1!AE40=4,1,0)</f>
        <v>0</v>
      </c>
      <c r="C38" s="16">
        <f>IF(Feuil1!T40+Feuil1!AC40=0,0,IF(Feuil1!AG40=4,1,0))</f>
        <v>0</v>
      </c>
      <c r="D38" s="16">
        <f>IF(Feuil1!T40+Feuil1!AC40=0,0,IF(Feuil1!AG40=3,1,0))</f>
        <v>0</v>
      </c>
      <c r="E38" s="16">
        <f>IF(Feuil1!T40+Feuil1!AC40=0,0,IF(Feuil1!AG40=2,1,0))</f>
        <v>0</v>
      </c>
      <c r="F38" s="16">
        <f>IF(Feuil1!T40+Feuil1!AC40=0,0,IF(Feuil1!AG40=1,1,0))</f>
        <v>0</v>
      </c>
      <c r="G38" s="16">
        <f>IF(Feuil1!T40+Feuil1!AC40=0,0,IF(Feuil1!AG40=0,1,0))</f>
        <v>0</v>
      </c>
      <c r="I38">
        <f>IF((Feuil1!T40+Feuil1!AC40)&gt;4,1,0)</f>
        <v>0</v>
      </c>
    </row>
    <row r="39" spans="1:9" ht="12.75">
      <c r="A39" s="16">
        <f>IF(Feuil1!AE41=3,1,0)</f>
        <v>0</v>
      </c>
      <c r="B39" s="16">
        <f>IF(Feuil1!AE41=4,1,0)</f>
        <v>0</v>
      </c>
      <c r="C39" s="16">
        <f>IF(Feuil1!T41+Feuil1!AC41=0,0,IF(Feuil1!AG41=4,1,0))</f>
        <v>0</v>
      </c>
      <c r="D39" s="16">
        <f>IF(Feuil1!T41+Feuil1!AC41=0,0,IF(Feuil1!AG41=3,1,0))</f>
        <v>0</v>
      </c>
      <c r="E39" s="16">
        <f>IF(Feuil1!T41+Feuil1!AC41=0,0,IF(Feuil1!AG41=2,1,0))</f>
        <v>0</v>
      </c>
      <c r="F39" s="16">
        <f>IF(Feuil1!T41+Feuil1!AC41=0,0,IF(Feuil1!AG41=1,1,0))</f>
        <v>0</v>
      </c>
      <c r="G39" s="16">
        <f>IF(Feuil1!T41+Feuil1!AC41=0,0,IF(Feuil1!AG41=0,1,0))</f>
        <v>0</v>
      </c>
      <c r="I39">
        <f>IF((Feuil1!T41+Feuil1!AC41)&gt;4,1,0)</f>
        <v>0</v>
      </c>
    </row>
    <row r="40" spans="1:9" ht="12.75">
      <c r="A40" s="16">
        <f>IF(Feuil1!AE42=3,1,0)</f>
        <v>0</v>
      </c>
      <c r="B40" s="16">
        <f>IF(Feuil1!AE42=4,1,0)</f>
        <v>0</v>
      </c>
      <c r="C40" s="16">
        <f>IF(Feuil1!T42+Feuil1!AC42=0,0,IF(Feuil1!AG42=4,1,0))</f>
        <v>0</v>
      </c>
      <c r="D40" s="16">
        <f>IF(Feuil1!T42+Feuil1!AC42=0,0,IF(Feuil1!AG42=3,1,0))</f>
        <v>0</v>
      </c>
      <c r="E40" s="16">
        <f>IF(Feuil1!T42+Feuil1!AC42=0,0,IF(Feuil1!AG42=2,1,0))</f>
        <v>0</v>
      </c>
      <c r="F40" s="16">
        <f>IF(Feuil1!T42+Feuil1!AC42=0,0,IF(Feuil1!AG42=1,1,0))</f>
        <v>0</v>
      </c>
      <c r="G40" s="16">
        <f>IF(Feuil1!T42+Feuil1!AC42=0,0,IF(Feuil1!AG42=0,1,0))</f>
        <v>0</v>
      </c>
      <c r="I40">
        <f>IF((Feuil1!T42+Feuil1!AC42)&gt;4,1,0)</f>
        <v>0</v>
      </c>
    </row>
    <row r="41" spans="1:9" ht="12.75">
      <c r="A41" s="16">
        <f>IF(Feuil1!AE43=3,1,0)</f>
        <v>0</v>
      </c>
      <c r="B41" s="16">
        <f>IF(Feuil1!AE43=4,1,0)</f>
        <v>0</v>
      </c>
      <c r="C41" s="16">
        <f>IF(Feuil1!T43+Feuil1!AC43=0,0,IF(Feuil1!AG43=4,1,0))</f>
        <v>0</v>
      </c>
      <c r="D41" s="16">
        <f>IF(Feuil1!T43+Feuil1!AC43=0,0,IF(Feuil1!AG43=3,1,0))</f>
        <v>0</v>
      </c>
      <c r="E41" s="16">
        <f>IF(Feuil1!T43+Feuil1!AC43=0,0,IF(Feuil1!AG43=2,1,0))</f>
        <v>0</v>
      </c>
      <c r="F41" s="16">
        <f>IF(Feuil1!T43+Feuil1!AC43=0,0,IF(Feuil1!AG43=1,1,0))</f>
        <v>0</v>
      </c>
      <c r="G41" s="16">
        <f>IF(Feuil1!T43+Feuil1!AC43=0,0,IF(Feuil1!AG43=0,1,0))</f>
        <v>0</v>
      </c>
      <c r="I41">
        <f>IF((Feuil1!T43+Feuil1!AC43)&gt;4,1,0)</f>
        <v>0</v>
      </c>
    </row>
    <row r="42" spans="1:9" ht="12.75">
      <c r="A42" s="16">
        <f>IF(Feuil1!AE44=3,1,0)</f>
        <v>0</v>
      </c>
      <c r="B42" s="16">
        <f>IF(Feuil1!AE44=4,1,0)</f>
        <v>0</v>
      </c>
      <c r="C42" s="16">
        <f>IF(Feuil1!T44+Feuil1!AC44=0,0,IF(Feuil1!AG44=4,1,0))</f>
        <v>0</v>
      </c>
      <c r="D42" s="16">
        <f>IF(Feuil1!T44+Feuil1!AC44=0,0,IF(Feuil1!AG44=3,1,0))</f>
        <v>0</v>
      </c>
      <c r="E42" s="16">
        <f>IF(Feuil1!T44+Feuil1!AC44=0,0,IF(Feuil1!AG44=2,1,0))</f>
        <v>0</v>
      </c>
      <c r="F42" s="16">
        <f>IF(Feuil1!T44+Feuil1!AC44=0,0,IF(Feuil1!AG44=1,1,0))</f>
        <v>0</v>
      </c>
      <c r="G42" s="16">
        <f>IF(Feuil1!T44+Feuil1!AC44=0,0,IF(Feuil1!AG44=0,1,0))</f>
        <v>0</v>
      </c>
      <c r="I42">
        <f>IF((Feuil1!T44+Feuil1!AC44)&gt;4,1,0)</f>
        <v>0</v>
      </c>
    </row>
    <row r="44" spans="1:9" ht="12.75">
      <c r="A44">
        <f aca="true" t="shared" si="0" ref="A44:G44">SUM(A4:A42)</f>
        <v>0</v>
      </c>
      <c r="B44">
        <f t="shared" si="0"/>
        <v>0</v>
      </c>
      <c r="C44">
        <f t="shared" si="0"/>
        <v>0</v>
      </c>
      <c r="D44">
        <f t="shared" si="0"/>
        <v>0</v>
      </c>
      <c r="E44">
        <f t="shared" si="0"/>
        <v>0</v>
      </c>
      <c r="F44">
        <f t="shared" si="0"/>
        <v>0</v>
      </c>
      <c r="G44">
        <f t="shared" si="0"/>
        <v>0</v>
      </c>
      <c r="I44">
        <f>SUM(I4:I42)</f>
        <v>0</v>
      </c>
    </row>
  </sheetData>
  <sheetProtection password="DD59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THYS Philippe</dc:creator>
  <cp:keywords/>
  <dc:description/>
  <cp:lastModifiedBy>THYS Philippe</cp:lastModifiedBy>
  <cp:lastPrinted>2009-08-30T07:28:15Z</cp:lastPrinted>
  <dcterms:created xsi:type="dcterms:W3CDTF">2008-01-12T15:22:02Z</dcterms:created>
  <dcterms:modified xsi:type="dcterms:W3CDTF">2009-08-30T08:59:09Z</dcterms:modified>
  <cp:category/>
  <cp:version/>
  <cp:contentType/>
  <cp:contentStatus/>
</cp:coreProperties>
</file>